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8A30A3E9-B89D-4BA1-A455-DA7D947BB2A5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Pesados'!$A$6:$G$514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98" i="1" l="1"/>
  <c r="J498" i="3" s="1"/>
  <c r="AU495" i="1"/>
  <c r="J495" i="3" s="1"/>
  <c r="AH497" i="1"/>
  <c r="I497" i="3" s="1"/>
  <c r="AH495" i="1"/>
  <c r="I495" i="3" s="1"/>
  <c r="AH494" i="1"/>
  <c r="I494" i="3" s="1"/>
  <c r="AH247" i="1"/>
  <c r="I247" i="3" s="1"/>
  <c r="U496" i="1"/>
  <c r="H496" i="3" s="1"/>
  <c r="U494" i="1"/>
  <c r="H494" i="3" s="1"/>
  <c r="U492" i="1"/>
  <c r="H492" i="3" s="1"/>
  <c r="AU497" i="1"/>
  <c r="J497" i="3" s="1"/>
  <c r="AU493" i="1"/>
  <c r="J493" i="3" s="1"/>
  <c r="AU491" i="1"/>
  <c r="J491" i="3" s="1"/>
  <c r="U493" i="1"/>
  <c r="H493" i="3" s="1"/>
  <c r="U491" i="1"/>
  <c r="H491" i="3" s="1"/>
  <c r="AU247" i="1"/>
  <c r="J247" i="3" s="1"/>
  <c r="U247" i="1"/>
  <c r="H247" i="3" s="1"/>
  <c r="L514" i="3"/>
  <c r="CU514" i="1"/>
  <c r="N514" i="3" s="1"/>
  <c r="CH514" i="1"/>
  <c r="M514" i="3" s="1"/>
  <c r="BU514" i="1"/>
  <c r="BH514" i="1"/>
  <c r="K514" i="3" s="1"/>
  <c r="AU514" i="1"/>
  <c r="J514" i="3" s="1"/>
  <c r="AH514" i="1"/>
  <c r="I514" i="3" s="1"/>
  <c r="U514" i="1"/>
  <c r="H514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AH491" i="1"/>
  <c r="I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AU503" i="1"/>
  <c r="J503" i="3" s="1"/>
  <c r="AH503" i="1"/>
  <c r="I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U502" i="1"/>
  <c r="H502" i="3" s="1"/>
  <c r="CO3" i="1"/>
  <c r="CL3" i="1"/>
  <c r="CK3" i="1"/>
  <c r="CJ3" i="1"/>
  <c r="U501" i="1"/>
  <c r="H501" i="3" s="1"/>
  <c r="U500" i="1"/>
  <c r="H500" i="3" s="1"/>
  <c r="U499" i="1"/>
  <c r="H499" i="3" s="1"/>
  <c r="U498" i="1"/>
  <c r="H498" i="3" s="1"/>
  <c r="U497" i="1"/>
  <c r="H497" i="3" s="1"/>
  <c r="U495" i="1"/>
  <c r="H495" i="3" s="1"/>
  <c r="CU501" i="1"/>
  <c r="N501" i="3" s="1"/>
  <c r="CH501" i="1"/>
  <c r="M501" i="3" s="1"/>
  <c r="BU501" i="1"/>
  <c r="L501" i="3" s="1"/>
  <c r="BH501" i="1"/>
  <c r="K501" i="3" s="1"/>
  <c r="AU501" i="1"/>
  <c r="J501" i="3" s="1"/>
  <c r="AH501" i="1"/>
  <c r="I501" i="3" s="1"/>
  <c r="CU500" i="1"/>
  <c r="N500" i="3" s="1"/>
  <c r="CH500" i="1"/>
  <c r="M500" i="3" s="1"/>
  <c r="BU500" i="1"/>
  <c r="L500" i="3" s="1"/>
  <c r="BH500" i="1"/>
  <c r="K500" i="3" s="1"/>
  <c r="AU500" i="1"/>
  <c r="J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AU496" i="1"/>
  <c r="J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CU493" i="1"/>
  <c r="N493" i="3" s="1"/>
  <c r="CH493" i="1"/>
  <c r="M493" i="3" s="1"/>
  <c r="BU493" i="1"/>
  <c r="L493" i="3" s="1"/>
  <c r="BH493" i="1"/>
  <c r="K493" i="3" s="1"/>
  <c r="AH493" i="1"/>
  <c r="I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U492" i="1"/>
  <c r="J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<sst xmlns="http://schemas.openxmlformats.org/spreadsheetml/2006/main" count="6252" uniqueCount="628">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</sst>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7" borderId="13" xfId="0" applyNumberFormat="1" applyFont="1" applyFill="1" applyBorder="1" applyAlignment="1">
      <alignment horizontal="center" vertical="center"/>
    </xf>
    <xf numFmtId="1" fontId="10" fillId="7" borderId="14" xfId="0" applyNumberFormat="1" applyFont="1" applyFill="1" applyBorder="1" applyAlignment="1">
      <alignment horizontal="center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8" borderId="0" xfId="0" applyNumberFormat="1" applyFont="1" applyFill="1" applyAlignment="1">
      <alignment horizontal="center" vertical="center"/>
    </xf>
    <xf numFmtId="1" fontId="10" fillId="8" borderId="10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4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CP7" sqref="CP7:CP514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619</v>
      </c>
      <c r="D2" s="91"/>
      <c r="E2" s="91"/>
      <c r="F2" s="91"/>
      <c r="G2" s="91"/>
    </row>
    <row r="3" spans="1:99" ht="10.199999999999999" thickBot="1" x14ac:dyDescent="0.25">
      <c r="C3" s="91"/>
      <c r="D3" s="91"/>
      <c r="E3" s="91"/>
      <c r="F3" s="91"/>
      <c r="G3" s="91"/>
      <c r="H3" s="46">
        <f t="shared" ref="H3:AM3" si="0">SUBTOTAL(9,H7:H958)</f>
        <v>0</v>
      </c>
      <c r="I3" s="19">
        <f t="shared" si="0"/>
        <v>183</v>
      </c>
      <c r="J3" s="9">
        <f t="shared" si="0"/>
        <v>145</v>
      </c>
      <c r="K3" s="9">
        <f t="shared" si="0"/>
        <v>406</v>
      </c>
      <c r="L3" s="9">
        <f t="shared" si="0"/>
        <v>238</v>
      </c>
      <c r="M3" s="9">
        <f t="shared" si="0"/>
        <v>661</v>
      </c>
      <c r="N3" s="9">
        <f t="shared" si="0"/>
        <v>780</v>
      </c>
      <c r="O3" s="9">
        <f t="shared" si="0"/>
        <v>575</v>
      </c>
      <c r="P3" s="9">
        <f t="shared" si="0"/>
        <v>472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3460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17</v>
      </c>
      <c r="AB3" s="9">
        <f t="shared" si="0"/>
        <v>3</v>
      </c>
      <c r="AC3" s="9">
        <f t="shared" si="0"/>
        <v>34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156</v>
      </c>
      <c r="AI3" s="19">
        <f t="shared" si="0"/>
        <v>168</v>
      </c>
      <c r="AJ3" s="9">
        <f t="shared" si="0"/>
        <v>125</v>
      </c>
      <c r="AK3" s="9">
        <f t="shared" si="0"/>
        <v>368</v>
      </c>
      <c r="AL3" s="9">
        <f t="shared" si="0"/>
        <v>224</v>
      </c>
      <c r="AM3" s="9">
        <f t="shared" si="0"/>
        <v>551</v>
      </c>
      <c r="AN3" s="9">
        <f t="shared" ref="AN3:BS3" si="1">SUBTOTAL(9,AN7:AN958)</f>
        <v>629</v>
      </c>
      <c r="AO3" s="9">
        <f t="shared" si="1"/>
        <v>480</v>
      </c>
      <c r="AP3" s="9">
        <f t="shared" si="1"/>
        <v>418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2963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SUBTOTAL(9,BT7:BT958)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91"/>
      <c r="D4" s="91"/>
      <c r="E4" s="91"/>
      <c r="F4" s="91"/>
      <c r="G4" s="91"/>
      <c r="H4" s="101" t="s">
        <v>583</v>
      </c>
      <c r="I4" s="98" t="s">
        <v>581</v>
      </c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100"/>
      <c r="AI4" s="92" t="s">
        <v>581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  <c r="AV4" s="92" t="s">
        <v>590</v>
      </c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4"/>
      <c r="BI4" s="92" t="s">
        <v>590</v>
      </c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4"/>
      <c r="BV4" s="92" t="s">
        <v>590</v>
      </c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4"/>
      <c r="CI4" s="92" t="s">
        <v>590</v>
      </c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4"/>
    </row>
    <row r="5" spans="1:99" ht="25.8" customHeight="1" thickBot="1" x14ac:dyDescent="0.25">
      <c r="H5" s="102"/>
      <c r="I5" s="95" t="s">
        <v>567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5" t="s">
        <v>584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7"/>
      <c r="AI5" s="95" t="s">
        <v>585</v>
      </c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57"/>
      <c r="AV5" s="95" t="s">
        <v>589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7"/>
      <c r="BI5" s="95" t="s">
        <v>591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7"/>
      <c r="BV5" s="95" t="s">
        <v>592</v>
      </c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7"/>
      <c r="CI5" s="95" t="s">
        <v>593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7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02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3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3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3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3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3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3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3" t="s">
        <v>580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1">
        <v>3</v>
      </c>
      <c r="G7" s="49" t="s">
        <v>11</v>
      </c>
      <c r="H7" s="42"/>
      <c r="I7" s="54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/>
      <c r="R7" s="55"/>
      <c r="S7" s="55"/>
      <c r="T7" s="56"/>
      <c r="U7" s="17">
        <f t="shared" ref="U7:U70" si="3">SUM(I7:T7)</f>
        <v>0</v>
      </c>
      <c r="V7" s="54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/>
      <c r="AE7" s="55"/>
      <c r="AF7" s="55"/>
      <c r="AG7" s="56"/>
      <c r="AH7" s="17">
        <f t="shared" ref="AH7:AH70" si="4">SUM(V7:AG7)</f>
        <v>0</v>
      </c>
      <c r="AI7" s="54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/>
      <c r="AR7" s="55"/>
      <c r="AS7" s="55"/>
      <c r="AT7" s="56"/>
      <c r="AU7" s="17">
        <f t="shared" ref="AU7:AU70" si="5">SUM(AI7:AT7)</f>
        <v>0</v>
      </c>
      <c r="AV7" s="54">
        <v>0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/>
      <c r="BE7" s="55"/>
      <c r="BF7" s="55"/>
      <c r="BG7" s="55"/>
      <c r="BH7" s="17">
        <f t="shared" ref="BH7:BH70" si="6">SUM(AV7:BG7)</f>
        <v>0</v>
      </c>
      <c r="BI7" s="54">
        <v>0</v>
      </c>
      <c r="BJ7" s="55">
        <v>0</v>
      </c>
      <c r="BK7" s="55">
        <v>0</v>
      </c>
      <c r="BL7" s="55">
        <v>0</v>
      </c>
      <c r="BM7" s="55">
        <v>0</v>
      </c>
      <c r="BN7" s="55">
        <v>0</v>
      </c>
      <c r="BO7" s="55">
        <v>0</v>
      </c>
      <c r="BP7" s="55">
        <v>0</v>
      </c>
      <c r="BQ7" s="55"/>
      <c r="BR7" s="55"/>
      <c r="BS7" s="55"/>
      <c r="BT7" s="55"/>
      <c r="BU7" s="17">
        <f t="shared" ref="BU7:BU70" si="7">SUM(BI7:BT7)</f>
        <v>0</v>
      </c>
      <c r="BV7" s="54">
        <v>0</v>
      </c>
      <c r="BW7" s="55">
        <v>0</v>
      </c>
      <c r="BX7" s="55">
        <v>0</v>
      </c>
      <c r="BY7" s="55">
        <v>0</v>
      </c>
      <c r="BZ7" s="55">
        <v>0</v>
      </c>
      <c r="CA7" s="55">
        <v>0</v>
      </c>
      <c r="CB7" s="55">
        <v>0</v>
      </c>
      <c r="CC7" s="55">
        <v>0</v>
      </c>
      <c r="CD7" s="55"/>
      <c r="CE7" s="55"/>
      <c r="CF7" s="55"/>
      <c r="CG7" s="55"/>
      <c r="CH7" s="17">
        <f t="shared" ref="CH7:CH70" si="8">SUM(BV7:CG7)</f>
        <v>0</v>
      </c>
      <c r="CI7" s="54">
        <v>0</v>
      </c>
      <c r="CJ7" s="55">
        <v>0</v>
      </c>
      <c r="CK7" s="55">
        <v>0</v>
      </c>
      <c r="CL7" s="55">
        <v>0</v>
      </c>
      <c r="CM7" s="55">
        <v>0</v>
      </c>
      <c r="CN7" s="55">
        <v>0</v>
      </c>
      <c r="CO7" s="55">
        <v>0</v>
      </c>
      <c r="CP7" s="55">
        <v>0</v>
      </c>
      <c r="CQ7" s="55"/>
      <c r="CR7" s="55"/>
      <c r="CS7" s="55"/>
      <c r="CT7" s="55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1">
        <v>1</v>
      </c>
      <c r="G8" s="49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1">
        <v>210</v>
      </c>
      <c r="G9" s="50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1">
        <v>66</v>
      </c>
      <c r="G10" s="50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2">
        <v>162</v>
      </c>
      <c r="G11" s="50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U11" s="18">
        <f t="shared" si="9"/>
        <v>2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1">
        <v>7</v>
      </c>
      <c r="G12" s="50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1">
        <v>21146</v>
      </c>
      <c r="G13" s="50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1">
        <v>27598</v>
      </c>
      <c r="G14" s="51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1">
        <v>12</v>
      </c>
      <c r="G15" s="50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1">
        <v>270</v>
      </c>
      <c r="G16" s="50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1">
        <v>6945</v>
      </c>
      <c r="G17" s="50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1">
        <v>21334</v>
      </c>
      <c r="G18" s="50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1">
        <v>8</v>
      </c>
      <c r="G19" s="50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G19" s="16"/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1">
        <v>11</v>
      </c>
      <c r="G20" s="50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1">
        <v>15</v>
      </c>
      <c r="G21" s="50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1">
        <v>4</v>
      </c>
      <c r="G22" s="50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T22" s="16"/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G22" s="16"/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T22" s="16"/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1">
        <v>5</v>
      </c>
      <c r="G23" s="50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1">
        <v>273</v>
      </c>
      <c r="G24" s="50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T24" s="16"/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G24" s="16"/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T24" s="16"/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1">
        <v>30485</v>
      </c>
      <c r="G25" s="50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1">
        <v>6</v>
      </c>
      <c r="G26" s="50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T26" s="16"/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G26" s="16"/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T26" s="16"/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1">
        <v>25</v>
      </c>
      <c r="G27" s="50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1">
        <v>26052</v>
      </c>
      <c r="G28" s="51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1">
        <v>27259</v>
      </c>
      <c r="G29" s="51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1">
        <v>28</v>
      </c>
      <c r="G30" s="50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1">
        <v>6693</v>
      </c>
      <c r="G31" s="50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1">
        <v>26</v>
      </c>
      <c r="G32" s="50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1">
        <v>30</v>
      </c>
      <c r="G33" s="50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1">
        <v>32</v>
      </c>
      <c r="G34" s="50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1">
        <v>31</v>
      </c>
      <c r="G35" s="50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1">
        <v>35</v>
      </c>
      <c r="G36" s="50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1">
        <v>34</v>
      </c>
      <c r="G37" s="50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1">
        <v>6846</v>
      </c>
      <c r="G38" s="50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1">
        <v>6794</v>
      </c>
      <c r="G39" s="50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73">
        <v>17213</v>
      </c>
      <c r="G40" s="50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1">
        <v>29</v>
      </c>
      <c r="G41" s="50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1">
        <v>36</v>
      </c>
      <c r="G42" s="50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1">
        <v>33</v>
      </c>
      <c r="G43" s="50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1">
        <v>6694</v>
      </c>
      <c r="G44" s="50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1">
        <v>27</v>
      </c>
      <c r="G45" s="50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1">
        <v>30484</v>
      </c>
      <c r="G46" s="50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1">
        <v>26050</v>
      </c>
      <c r="G47" s="51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1">
        <v>51</v>
      </c>
      <c r="G48" s="50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T48" s="16"/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G48" s="16"/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T48" s="16"/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1">
        <v>52</v>
      </c>
      <c r="G49" s="50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1">
        <v>49</v>
      </c>
      <c r="G50" s="50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1">
        <v>48</v>
      </c>
      <c r="G51" s="50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1">
        <v>275</v>
      </c>
      <c r="G52" s="50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1">
        <v>50</v>
      </c>
      <c r="G53" s="50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1">
        <v>6848</v>
      </c>
      <c r="G54" s="50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1">
        <v>276</v>
      </c>
      <c r="G55" s="50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1">
        <v>7221</v>
      </c>
      <c r="G56" s="50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1">
        <v>30986</v>
      </c>
      <c r="G57" s="50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1">
        <v>23</v>
      </c>
      <c r="G58" s="50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1</v>
      </c>
      <c r="T58" s="16"/>
      <c r="U58" s="18">
        <f t="shared" si="3"/>
        <v>31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G58" s="16"/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1</v>
      </c>
      <c r="AT58" s="16"/>
      <c r="AU58" s="18">
        <f t="shared" si="5"/>
        <v>30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1">
        <v>24</v>
      </c>
      <c r="G59" s="50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1">
        <v>16</v>
      </c>
      <c r="G60" s="50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1">
        <v>17</v>
      </c>
      <c r="G61" s="50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1">
        <v>18</v>
      </c>
      <c r="G62" s="50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1">
        <v>19</v>
      </c>
      <c r="G63" s="50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1">
        <v>20</v>
      </c>
      <c r="G64" s="50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1">
        <v>21</v>
      </c>
      <c r="G65" s="50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1">
        <v>22</v>
      </c>
      <c r="G66" s="50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1">
        <v>271</v>
      </c>
      <c r="G67" s="50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1">
        <v>272</v>
      </c>
      <c r="G68" s="50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1">
        <v>7220</v>
      </c>
      <c r="G69" s="50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1">
        <v>9</v>
      </c>
      <c r="G70" s="50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T70" s="16"/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G70" s="16"/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T70" s="16"/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1">
        <v>27572</v>
      </c>
      <c r="G71" s="51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1">
        <v>13</v>
      </c>
      <c r="G72" s="50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1">
        <v>14</v>
      </c>
      <c r="G73" s="50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1">
        <v>30473</v>
      </c>
      <c r="G74" s="50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1">
        <v>10</v>
      </c>
      <c r="G75" s="50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1">
        <v>77</v>
      </c>
      <c r="G76" s="50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1">
        <v>82</v>
      </c>
      <c r="G77" s="50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1">
        <v>83</v>
      </c>
      <c r="G78" s="50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1">
        <v>84</v>
      </c>
      <c r="G79" s="50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1">
        <v>85</v>
      </c>
      <c r="G80" s="50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1">
        <v>86</v>
      </c>
      <c r="G81" s="50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1">
        <v>80</v>
      </c>
      <c r="G82" s="50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1">
        <v>81</v>
      </c>
      <c r="G83" s="50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1">
        <v>78</v>
      </c>
      <c r="G84" s="50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1">
        <v>79</v>
      </c>
      <c r="G85" s="50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1">
        <v>88</v>
      </c>
      <c r="G86" s="50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1">
        <v>87</v>
      </c>
      <c r="G87" s="50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1">
        <v>287</v>
      </c>
      <c r="G88" s="50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1">
        <v>89</v>
      </c>
      <c r="G89" s="50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1">
        <v>90</v>
      </c>
      <c r="G90" s="50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1">
        <v>68</v>
      </c>
      <c r="G91" s="50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1">
        <v>69</v>
      </c>
      <c r="G92" s="50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1">
        <v>283</v>
      </c>
      <c r="G93" s="50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1">
        <v>284</v>
      </c>
      <c r="G94" s="50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1">
        <v>285</v>
      </c>
      <c r="G95" s="50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1">
        <v>286</v>
      </c>
      <c r="G96" s="50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1">
        <v>67</v>
      </c>
      <c r="G97" s="50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1">
        <v>14370</v>
      </c>
      <c r="G98" s="50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1">
        <v>30036</v>
      </c>
      <c r="G99" s="50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1">
        <v>74</v>
      </c>
      <c r="G100" s="50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1">
        <v>72</v>
      </c>
      <c r="G101" s="50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1">
        <v>75</v>
      </c>
      <c r="G102" s="50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1">
        <v>71</v>
      </c>
      <c r="G103" s="50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1">
        <v>70</v>
      </c>
      <c r="G104" s="50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1">
        <v>64</v>
      </c>
      <c r="G105" s="50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1">
        <v>65</v>
      </c>
      <c r="G106" s="50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1">
        <v>279</v>
      </c>
      <c r="G107" s="50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1">
        <v>280</v>
      </c>
      <c r="G108" s="50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1">
        <v>281</v>
      </c>
      <c r="G109" s="50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1">
        <v>282</v>
      </c>
      <c r="G110" s="50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1">
        <v>13005</v>
      </c>
      <c r="G111" s="50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1">
        <v>28965</v>
      </c>
      <c r="G112" s="50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1">
        <v>54</v>
      </c>
      <c r="G113" s="50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0</v>
      </c>
      <c r="T113" s="16"/>
      <c r="U113" s="18">
        <f t="shared" si="10"/>
        <v>1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0</v>
      </c>
      <c r="AT113" s="16"/>
      <c r="AU113" s="18">
        <f t="shared" si="12"/>
        <v>1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1">
        <v>55</v>
      </c>
      <c r="G114" s="50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1">
        <v>56</v>
      </c>
      <c r="G115" s="50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1">
        <v>57</v>
      </c>
      <c r="G116" s="50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1">
        <v>58</v>
      </c>
      <c r="G117" s="50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1">
        <v>59</v>
      </c>
      <c r="G118" s="50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1">
        <v>6946</v>
      </c>
      <c r="G119" s="50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1">
        <v>63</v>
      </c>
      <c r="G120" s="50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1">
        <v>62</v>
      </c>
      <c r="G121" s="50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1">
        <v>60</v>
      </c>
      <c r="G122" s="50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1">
        <v>61</v>
      </c>
      <c r="G123" s="50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1">
        <v>37</v>
      </c>
      <c r="G124" s="50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1">
        <v>47</v>
      </c>
      <c r="G125" s="50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1">
        <v>45</v>
      </c>
      <c r="G126" s="50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1">
        <v>38</v>
      </c>
      <c r="G127" s="50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1">
        <v>39</v>
      </c>
      <c r="G128" s="50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1">
        <v>40</v>
      </c>
      <c r="G129" s="50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1">
        <v>41</v>
      </c>
      <c r="G130" s="50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1">
        <v>42</v>
      </c>
      <c r="G131" s="50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1">
        <v>43</v>
      </c>
      <c r="G132" s="50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1">
        <v>46</v>
      </c>
      <c r="G133" s="50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1">
        <v>277</v>
      </c>
      <c r="G134" s="50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73">
        <v>6727</v>
      </c>
      <c r="G135" s="50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74">
        <v>24407</v>
      </c>
      <c r="G136" s="50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2">
        <v>53</v>
      </c>
      <c r="G137" s="50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T137" s="16"/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T137" s="16"/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2">
        <v>278</v>
      </c>
      <c r="G138" s="50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1">
        <v>118</v>
      </c>
      <c r="G139" s="50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T139" s="16"/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G139" s="16"/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T139" s="16"/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1">
        <v>119</v>
      </c>
      <c r="G140" s="50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1">
        <v>120</v>
      </c>
      <c r="G141" s="50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1">
        <v>121</v>
      </c>
      <c r="G142" s="50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1">
        <v>76</v>
      </c>
      <c r="G143" s="50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2">
        <v>123</v>
      </c>
      <c r="G144" s="50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2">
        <v>124</v>
      </c>
      <c r="G145" s="50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2">
        <v>290</v>
      </c>
      <c r="G146" s="50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2">
        <v>21348</v>
      </c>
      <c r="G147" s="50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/>
      <c r="BE147" s="2"/>
      <c r="BF147" s="2"/>
      <c r="BG147" s="2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/>
      <c r="BR147" s="2"/>
      <c r="BS147" s="2"/>
      <c r="BT147" s="2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/>
      <c r="CE147" s="2"/>
      <c r="CF147" s="2"/>
      <c r="CG147" s="2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/>
      <c r="CR147" s="2"/>
      <c r="CS147" s="2"/>
      <c r="CT147" s="2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2">
        <v>21349</v>
      </c>
      <c r="G148" s="50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1">
        <v>113</v>
      </c>
      <c r="G149" s="50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1">
        <v>114</v>
      </c>
      <c r="G150" s="50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1">
        <v>115</v>
      </c>
      <c r="G151" s="50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1">
        <v>116</v>
      </c>
      <c r="G152" s="50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1">
        <v>117</v>
      </c>
      <c r="G153" s="50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2">
        <v>6689</v>
      </c>
      <c r="G154" s="50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2">
        <v>10488</v>
      </c>
      <c r="G155" s="50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75">
        <v>24047</v>
      </c>
      <c r="G156" s="52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2">
        <v>125</v>
      </c>
      <c r="G157" s="50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2">
        <v>126</v>
      </c>
      <c r="G158" s="50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T158" s="16"/>
      <c r="U158" s="18">
        <f t="shared" si="17"/>
        <v>5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T158" s="16"/>
      <c r="AU158" s="18">
        <f t="shared" si="19"/>
        <v>4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2">
        <v>127</v>
      </c>
      <c r="G159" s="50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2">
        <v>128</v>
      </c>
      <c r="G160" s="50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1">
        <v>291</v>
      </c>
      <c r="G161" s="50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1">
        <v>122</v>
      </c>
      <c r="G162" s="50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1">
        <v>292</v>
      </c>
      <c r="G163" s="50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1">
        <v>91</v>
      </c>
      <c r="G164" s="50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1">
        <v>92</v>
      </c>
      <c r="G165" s="50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1">
        <v>97</v>
      </c>
      <c r="G166" s="50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1">
        <v>95</v>
      </c>
      <c r="G167" s="50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1">
        <v>96</v>
      </c>
      <c r="G168" s="50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1">
        <v>25590</v>
      </c>
      <c r="G169" s="50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1">
        <v>93</v>
      </c>
      <c r="G170" s="50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1">
        <v>94</v>
      </c>
      <c r="G171" s="50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1">
        <v>7041</v>
      </c>
      <c r="G172" s="50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1">
        <v>15306</v>
      </c>
      <c r="G173" s="50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1">
        <v>26374</v>
      </c>
      <c r="G174" s="50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1">
        <v>26611</v>
      </c>
      <c r="G175" s="50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1">
        <v>98</v>
      </c>
      <c r="G176" s="50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1">
        <v>99</v>
      </c>
      <c r="G177" s="50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1">
        <v>100</v>
      </c>
      <c r="G178" s="50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1">
        <v>32054</v>
      </c>
      <c r="G179" s="50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1">
        <v>6728</v>
      </c>
      <c r="G180" s="50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1">
        <v>30800</v>
      </c>
      <c r="G181" s="50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1">
        <v>25007</v>
      </c>
      <c r="G182" s="50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1">
        <v>105</v>
      </c>
      <c r="G183" s="50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1">
        <v>7448</v>
      </c>
      <c r="G184" s="50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T184" s="16"/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T184" s="16"/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1">
        <v>7459</v>
      </c>
      <c r="G185" s="50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119</v>
      </c>
      <c r="T185" s="16"/>
      <c r="U185" s="18">
        <f t="shared" si="17"/>
        <v>167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116</v>
      </c>
      <c r="AT185" s="16"/>
      <c r="AU185" s="18">
        <f t="shared" si="19"/>
        <v>161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1">
        <v>106</v>
      </c>
      <c r="G186" s="50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1">
        <v>107</v>
      </c>
      <c r="G187" s="50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1">
        <v>108</v>
      </c>
      <c r="G188" s="50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1">
        <v>15291</v>
      </c>
      <c r="G189" s="50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1">
        <v>18148</v>
      </c>
      <c r="G190" s="50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T190" s="16"/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T190" s="16"/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1">
        <v>18666</v>
      </c>
      <c r="G191" s="50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1">
        <v>18739</v>
      </c>
      <c r="G192" s="50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1">
        <v>18740</v>
      </c>
      <c r="G193" s="50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T193" s="16"/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T193" s="16"/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1">
        <v>18741</v>
      </c>
      <c r="G194" s="50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1">
        <v>25605</v>
      </c>
      <c r="G195" s="50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T195" s="16"/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T195" s="16"/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1">
        <v>109</v>
      </c>
      <c r="G196" s="50" t="s">
        <v>243</v>
      </c>
      <c r="H196" s="43"/>
      <c r="I196" s="15">
        <v>29</v>
      </c>
      <c r="J196" s="2">
        <v>0</v>
      </c>
      <c r="K196" s="2">
        <v>0</v>
      </c>
      <c r="L196" s="2">
        <v>72</v>
      </c>
      <c r="M196" s="2">
        <v>0</v>
      </c>
      <c r="N196" s="2">
        <v>0</v>
      </c>
      <c r="O196" s="2">
        <v>0</v>
      </c>
      <c r="P196" s="2">
        <v>0</v>
      </c>
      <c r="T196" s="16"/>
      <c r="U196" s="18">
        <f t="shared" si="17"/>
        <v>101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G196" s="16"/>
      <c r="AH196" s="18">
        <f t="shared" si="18"/>
        <v>4</v>
      </c>
      <c r="AI196" s="15">
        <v>28</v>
      </c>
      <c r="AJ196" s="2">
        <v>0</v>
      </c>
      <c r="AK196" s="2">
        <v>0</v>
      </c>
      <c r="AL196" s="2">
        <v>66</v>
      </c>
      <c r="AM196" s="2">
        <v>0</v>
      </c>
      <c r="AN196" s="2">
        <v>0</v>
      </c>
      <c r="AO196" s="2">
        <v>0</v>
      </c>
      <c r="AP196" s="2">
        <v>0</v>
      </c>
      <c r="AT196" s="16"/>
      <c r="AU196" s="18">
        <f t="shared" si="19"/>
        <v>94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1">
        <v>112</v>
      </c>
      <c r="G197" s="50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1">
        <v>110</v>
      </c>
      <c r="G198" s="50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1">
        <v>111</v>
      </c>
      <c r="G199" s="50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U199" s="18">
        <f t="shared" ref="CU199:CU263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1">
        <v>6924</v>
      </c>
      <c r="G200" s="50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1">
        <v>31794</v>
      </c>
      <c r="G201" s="50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1">
        <v>288</v>
      </c>
      <c r="G202" s="50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T202" s="16"/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1">
        <v>31394</v>
      </c>
      <c r="G203" s="50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1">
        <v>30842</v>
      </c>
      <c r="G204" s="50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1">
        <v>25574</v>
      </c>
      <c r="G205" s="52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1">
        <v>21986</v>
      </c>
      <c r="G206" s="52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1">
        <v>101</v>
      </c>
      <c r="G207" s="50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1">
        <v>102</v>
      </c>
      <c r="G208" s="50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1">
        <v>104</v>
      </c>
      <c r="G209" s="50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1">
        <v>103</v>
      </c>
      <c r="G210" s="50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1">
        <v>289</v>
      </c>
      <c r="G211" s="50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1">
        <v>31817</v>
      </c>
      <c r="G212" s="50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1">
        <v>14717</v>
      </c>
      <c r="G213" s="50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1">
        <v>18573</v>
      </c>
      <c r="G214" s="50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1">
        <v>26116</v>
      </c>
      <c r="G215" s="50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1">
        <v>26631</v>
      </c>
      <c r="G216" s="50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1">
        <v>26839</v>
      </c>
      <c r="G217" s="50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1">
        <v>26060</v>
      </c>
      <c r="G218" s="50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2">
        <v>163</v>
      </c>
      <c r="G219" s="50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2">
        <v>164</v>
      </c>
      <c r="G220" s="50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2">
        <v>165</v>
      </c>
      <c r="G221" s="50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2">
        <v>166</v>
      </c>
      <c r="G222" s="50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2">
        <v>167</v>
      </c>
      <c r="G223" s="50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2">
        <v>294</v>
      </c>
      <c r="G224" s="50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2">
        <v>31810</v>
      </c>
      <c r="G225" s="50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2">
        <v>295</v>
      </c>
      <c r="G226" s="50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2">
        <v>31703</v>
      </c>
      <c r="G227" s="50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2">
        <v>6763</v>
      </c>
      <c r="G228" s="50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2">
        <v>168</v>
      </c>
      <c r="G229" s="50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2">
        <v>169</v>
      </c>
      <c r="G230" s="50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2">
        <v>26489</v>
      </c>
      <c r="G231" s="50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2">
        <v>26490</v>
      </c>
      <c r="G232" s="50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2">
        <v>31356</v>
      </c>
      <c r="G233" s="50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2">
        <v>26986</v>
      </c>
      <c r="G234" s="50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2">
        <v>26487</v>
      </c>
      <c r="G235" s="50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2">
        <v>31146</v>
      </c>
      <c r="G236" s="50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2">
        <v>26496</v>
      </c>
      <c r="G237" s="50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2">
        <v>176</v>
      </c>
      <c r="G238" s="50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2">
        <v>31156</v>
      </c>
      <c r="G239" s="50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2">
        <v>185</v>
      </c>
      <c r="G240" s="50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2">
        <v>26297</v>
      </c>
      <c r="G241" s="50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2">
        <v>298</v>
      </c>
      <c r="G242" s="50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2">
        <v>14253</v>
      </c>
      <c r="G243" s="50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2">
        <v>31540</v>
      </c>
      <c r="G244" s="50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2">
        <v>170</v>
      </c>
      <c r="G245" s="50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2">
        <v>17455</v>
      </c>
      <c r="G246" s="50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2">
        <v>26486</v>
      </c>
      <c r="G247" s="50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U247" s="18">
        <f t="shared" ref="CU247" si="37">SUM(CI247:CT247)</f>
        <v>0</v>
      </c>
    </row>
    <row r="248" spans="1:99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2">
        <v>31320</v>
      </c>
      <c r="G248" s="50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U248" s="18">
        <f t="shared" si="30"/>
        <v>0</v>
      </c>
    </row>
    <row r="249" spans="1:99" s="4" customFormat="1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2">
        <v>161</v>
      </c>
      <c r="G249" s="50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/>
      <c r="BE249" s="2"/>
      <c r="BF249" s="2"/>
      <c r="BG249" s="2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/>
      <c r="BR249" s="2"/>
      <c r="BS249" s="2"/>
      <c r="BT249" s="2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/>
      <c r="CE249" s="2"/>
      <c r="CF249" s="2"/>
      <c r="CG249" s="2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/>
      <c r="CR249" s="2"/>
      <c r="CS249" s="2"/>
      <c r="CT249" s="2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2">
        <v>177</v>
      </c>
      <c r="G250" s="50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2">
        <v>178</v>
      </c>
      <c r="G251" s="50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2">
        <v>179</v>
      </c>
      <c r="G252" s="50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2">
        <v>183</v>
      </c>
      <c r="G253" s="50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2">
        <v>184</v>
      </c>
      <c r="G254" s="50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2">
        <v>6764</v>
      </c>
      <c r="G255" s="50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2">
        <v>31825</v>
      </c>
      <c r="G256" s="50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2">
        <v>297</v>
      </c>
      <c r="G257" s="50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U257" s="18">
        <f t="shared" si="30"/>
        <v>0</v>
      </c>
    </row>
    <row r="258" spans="1:99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2">
        <v>6964</v>
      </c>
      <c r="G258" s="50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U258" s="18">
        <f t="shared" si="30"/>
        <v>0</v>
      </c>
    </row>
    <row r="259" spans="1:99" s="4" customFormat="1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2">
        <v>182</v>
      </c>
      <c r="G259" s="50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/>
      <c r="BE259" s="2"/>
      <c r="BF259" s="2"/>
      <c r="BG259" s="2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/>
      <c r="BR259" s="2"/>
      <c r="BS259" s="2"/>
      <c r="BT259" s="2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/>
      <c r="CE259" s="2"/>
      <c r="CF259" s="2"/>
      <c r="CG259" s="2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/>
      <c r="CR259" s="2"/>
      <c r="CS259" s="2"/>
      <c r="CT259" s="2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2">
        <v>296</v>
      </c>
      <c r="G260" s="50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2">
        <v>180</v>
      </c>
      <c r="G261" s="50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2">
        <v>181</v>
      </c>
      <c r="G262" s="50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U262" s="18">
        <f t="shared" si="30"/>
        <v>0</v>
      </c>
    </row>
    <row r="263" spans="1:99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2">
        <v>26488</v>
      </c>
      <c r="G263" s="50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U263" s="18">
        <f t="shared" si="30"/>
        <v>0</v>
      </c>
    </row>
    <row r="264" spans="1:99" s="4" customFormat="1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2">
        <v>171</v>
      </c>
      <c r="G264" s="50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/>
      <c r="BE264" s="2"/>
      <c r="BF264" s="2"/>
      <c r="BG264" s="2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/>
      <c r="BR264" s="2"/>
      <c r="BS264" s="2"/>
      <c r="BT264" s="2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/>
      <c r="CE264" s="2"/>
      <c r="CF264" s="2"/>
      <c r="CG264" s="2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/>
      <c r="CR264" s="2"/>
      <c r="CS264" s="2"/>
      <c r="CT264" s="2"/>
      <c r="CU264" s="18">
        <f t="shared" ref="CU264:CU327" si="44">SUM(CI264:CT264)</f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2">
        <v>172</v>
      </c>
      <c r="G265" s="50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U265" s="18">
        <f t="shared" si="44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2">
        <v>31639</v>
      </c>
      <c r="G266" s="50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U266" s="18">
        <f t="shared" si="44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2">
        <v>173</v>
      </c>
      <c r="G267" s="50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U267" s="18">
        <f t="shared" si="44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2">
        <v>174</v>
      </c>
      <c r="G268" s="50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U268" s="18">
        <f t="shared" si="44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2">
        <v>175</v>
      </c>
      <c r="G269" s="50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U269" s="18">
        <f t="shared" si="44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2">
        <v>7035</v>
      </c>
      <c r="G270" s="50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U270" s="18">
        <f t="shared" si="44"/>
        <v>0</v>
      </c>
    </row>
    <row r="271" spans="1:99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2">
        <v>26298</v>
      </c>
      <c r="G271" s="50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U271" s="18">
        <f t="shared" si="44"/>
        <v>0</v>
      </c>
    </row>
    <row r="272" spans="1:99" s="5" customFormat="1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2">
        <v>150</v>
      </c>
      <c r="G272" s="50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/>
      <c r="R272" s="2"/>
      <c r="S272" s="2"/>
      <c r="T272" s="16"/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/>
      <c r="BE272" s="2"/>
      <c r="BF272" s="2"/>
      <c r="BG272" s="2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/>
      <c r="BR272" s="2"/>
      <c r="BS272" s="2"/>
      <c r="BT272" s="2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/>
      <c r="CE272" s="2"/>
      <c r="CF272" s="2"/>
      <c r="CG272" s="2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/>
      <c r="CR272" s="2"/>
      <c r="CS272" s="2"/>
      <c r="CT272" s="2"/>
      <c r="CU272" s="18">
        <f t="shared" si="44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2">
        <v>151</v>
      </c>
      <c r="G273" s="50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U273" s="18">
        <f t="shared" si="44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2">
        <v>152</v>
      </c>
      <c r="G274" s="50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U274" s="18">
        <f t="shared" si="44"/>
        <v>0</v>
      </c>
    </row>
    <row r="275" spans="1:99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2">
        <v>293</v>
      </c>
      <c r="G275" s="50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U275" s="18">
        <f t="shared" si="44"/>
        <v>0</v>
      </c>
    </row>
    <row r="276" spans="1:99" s="6" customFormat="1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2">
        <v>136</v>
      </c>
      <c r="G276" s="50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/>
      <c r="BE276" s="2"/>
      <c r="BF276" s="2"/>
      <c r="BG276" s="2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/>
      <c r="BR276" s="2"/>
      <c r="BS276" s="2"/>
      <c r="BT276" s="2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/>
      <c r="CE276" s="2"/>
      <c r="CF276" s="2"/>
      <c r="CG276" s="2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/>
      <c r="CR276" s="2"/>
      <c r="CS276" s="2"/>
      <c r="CT276" s="2"/>
      <c r="CU276" s="18">
        <f t="shared" si="44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2">
        <v>153</v>
      </c>
      <c r="G277" s="50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U277" s="18">
        <f t="shared" si="44"/>
        <v>0</v>
      </c>
    </row>
    <row r="278" spans="1:99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2">
        <v>154</v>
      </c>
      <c r="G278" s="50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U278" s="18">
        <f t="shared" si="44"/>
        <v>0</v>
      </c>
    </row>
    <row r="279" spans="1:99" s="7" customFormat="1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2">
        <v>155</v>
      </c>
      <c r="G279" s="50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/>
      <c r="BE279" s="2"/>
      <c r="BF279" s="2"/>
      <c r="BG279" s="2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/>
      <c r="BR279" s="2"/>
      <c r="BS279" s="2"/>
      <c r="BT279" s="2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/>
      <c r="CE279" s="2"/>
      <c r="CF279" s="2"/>
      <c r="CG279" s="2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/>
      <c r="CR279" s="2"/>
      <c r="CS279" s="2"/>
      <c r="CT279" s="2"/>
      <c r="CU279" s="18">
        <f t="shared" si="44"/>
        <v>0</v>
      </c>
    </row>
    <row r="280" spans="1:99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2">
        <v>156</v>
      </c>
      <c r="G280" s="50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U280" s="18">
        <f t="shared" si="44"/>
        <v>0</v>
      </c>
    </row>
    <row r="281" spans="1:99" s="6" customFormat="1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2">
        <v>137</v>
      </c>
      <c r="G281" s="50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/>
      <c r="BE281" s="2"/>
      <c r="BF281" s="2"/>
      <c r="BG281" s="2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/>
      <c r="BR281" s="2"/>
      <c r="BS281" s="2"/>
      <c r="BT281" s="2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/>
      <c r="CE281" s="2"/>
      <c r="CF281" s="2"/>
      <c r="CG281" s="2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/>
      <c r="CR281" s="2"/>
      <c r="CS281" s="2"/>
      <c r="CT281" s="2"/>
      <c r="CU281" s="18">
        <f t="shared" si="44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2">
        <v>139</v>
      </c>
      <c r="G282" s="50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U282" s="18">
        <f t="shared" si="44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2">
        <v>140</v>
      </c>
      <c r="G283" s="50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U283" s="18">
        <f t="shared" si="44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2">
        <v>141</v>
      </c>
      <c r="G284" s="50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U284" s="18">
        <f t="shared" si="44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2">
        <v>6690</v>
      </c>
      <c r="G285" s="50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U285" s="18">
        <f t="shared" si="44"/>
        <v>0</v>
      </c>
    </row>
    <row r="286" spans="1:99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2">
        <v>138</v>
      </c>
      <c r="G286" s="50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U286" s="18">
        <f t="shared" si="44"/>
        <v>0</v>
      </c>
    </row>
    <row r="287" spans="1:99" s="7" customFormat="1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2">
        <v>129</v>
      </c>
      <c r="G287" s="50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/>
      <c r="BE287" s="2"/>
      <c r="BF287" s="2"/>
      <c r="BG287" s="2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/>
      <c r="BR287" s="2"/>
      <c r="BS287" s="2"/>
      <c r="BT287" s="2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/>
      <c r="CE287" s="2"/>
      <c r="CF287" s="2"/>
      <c r="CG287" s="2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/>
      <c r="CR287" s="2"/>
      <c r="CS287" s="2"/>
      <c r="CT287" s="2"/>
      <c r="CU287" s="18">
        <f t="shared" si="44"/>
        <v>0</v>
      </c>
    </row>
    <row r="288" spans="1:99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2">
        <v>159</v>
      </c>
      <c r="G288" s="50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U288" s="18">
        <f t="shared" si="44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2">
        <v>130</v>
      </c>
      <c r="G289" s="50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U289" s="18">
        <f t="shared" si="44"/>
        <v>0</v>
      </c>
    </row>
    <row r="290" spans="1:99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2">
        <v>131</v>
      </c>
      <c r="G290" s="50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U290" s="18">
        <f t="shared" si="44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2">
        <v>157</v>
      </c>
      <c r="G291" s="50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U291" s="18">
        <f t="shared" si="44"/>
        <v>0</v>
      </c>
    </row>
    <row r="292" spans="1:99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2">
        <v>158</v>
      </c>
      <c r="G292" s="50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U292" s="18">
        <f t="shared" si="44"/>
        <v>0</v>
      </c>
    </row>
    <row r="293" spans="1:99" s="6" customFormat="1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2">
        <v>146</v>
      </c>
      <c r="G293" s="50" t="s">
        <v>348</v>
      </c>
      <c r="H293" s="43"/>
      <c r="I293" s="15">
        <v>0</v>
      </c>
      <c r="J293" s="2">
        <v>0</v>
      </c>
      <c r="K293" s="2">
        <v>77</v>
      </c>
      <c r="L293" s="2">
        <v>2</v>
      </c>
      <c r="M293" s="2">
        <v>7</v>
      </c>
      <c r="N293" s="2">
        <v>6</v>
      </c>
      <c r="O293" s="2">
        <v>90</v>
      </c>
      <c r="P293" s="2">
        <v>93</v>
      </c>
      <c r="Q293" s="2"/>
      <c r="R293" s="2"/>
      <c r="S293" s="2"/>
      <c r="T293" s="16"/>
      <c r="U293" s="18">
        <f t="shared" si="38"/>
        <v>275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/>
      <c r="AE293" s="2"/>
      <c r="AF293" s="2"/>
      <c r="AG293" s="16"/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53</v>
      </c>
      <c r="AP293" s="2">
        <v>77</v>
      </c>
      <c r="AQ293" s="2"/>
      <c r="AR293" s="2"/>
      <c r="AS293" s="2"/>
      <c r="AT293" s="16"/>
      <c r="AU293" s="18">
        <f t="shared" si="40"/>
        <v>205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/>
      <c r="BE293" s="2"/>
      <c r="BF293" s="2"/>
      <c r="BG293" s="2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/>
      <c r="BR293" s="2"/>
      <c r="BS293" s="2"/>
      <c r="BT293" s="2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/>
      <c r="CE293" s="2"/>
      <c r="CF293" s="2"/>
      <c r="CG293" s="2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/>
      <c r="CR293" s="2"/>
      <c r="CS293" s="2"/>
      <c r="CT293" s="2"/>
      <c r="CU293" s="18">
        <f t="shared" si="44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2">
        <v>147</v>
      </c>
      <c r="G294" s="50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1</v>
      </c>
      <c r="T294" s="16"/>
      <c r="U294" s="18">
        <f t="shared" si="38"/>
        <v>1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G294" s="16"/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T294" s="16"/>
      <c r="AU294" s="18">
        <f t="shared" si="4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U294" s="18">
        <f t="shared" si="44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2">
        <v>149</v>
      </c>
      <c r="G295" s="50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T295" s="16"/>
      <c r="U295" s="18">
        <f t="shared" si="38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G295" s="16"/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T295" s="16"/>
      <c r="AU295" s="18">
        <f t="shared" si="40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U295" s="18">
        <f t="shared" si="44"/>
        <v>0</v>
      </c>
    </row>
    <row r="296" spans="1:99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2">
        <v>148</v>
      </c>
      <c r="G296" s="50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T296" s="16"/>
      <c r="U296" s="18">
        <f t="shared" si="3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G296" s="16"/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T296" s="16"/>
      <c r="AU296" s="18">
        <f t="shared" si="4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U296" s="18">
        <f t="shared" si="44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2">
        <v>145</v>
      </c>
      <c r="G297" s="50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T297" s="16"/>
      <c r="U297" s="18">
        <f t="shared" si="3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G297" s="16"/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T297" s="16"/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U297" s="18">
        <f t="shared" si="44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2">
        <v>142</v>
      </c>
      <c r="G298" s="50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T298" s="16"/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G298" s="16"/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T298" s="16"/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U298" s="18">
        <f t="shared" si="44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2">
        <v>144</v>
      </c>
      <c r="G299" s="50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T299" s="16"/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G299" s="16"/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T299" s="16"/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U299" s="18">
        <f t="shared" si="44"/>
        <v>0</v>
      </c>
    </row>
    <row r="300" spans="1:99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2">
        <v>143</v>
      </c>
      <c r="G300" s="50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T300" s="16"/>
      <c r="U300" s="18">
        <f t="shared" si="3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G300" s="16"/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T300" s="16"/>
      <c r="AU300" s="18">
        <f t="shared" si="4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U300" s="18">
        <f t="shared" si="44"/>
        <v>0</v>
      </c>
    </row>
    <row r="301" spans="1:99" s="7" customFormat="1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2">
        <v>135</v>
      </c>
      <c r="G301" s="50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/>
      <c r="BE301" s="2"/>
      <c r="BF301" s="2"/>
      <c r="BG301" s="2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/>
      <c r="BR301" s="2"/>
      <c r="BS301" s="2"/>
      <c r="BT301" s="2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/>
      <c r="CE301" s="2"/>
      <c r="CF301" s="2"/>
      <c r="CG301" s="2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/>
      <c r="CR301" s="2"/>
      <c r="CS301" s="2"/>
      <c r="CT301" s="2"/>
      <c r="CU301" s="18">
        <f t="shared" si="44"/>
        <v>0</v>
      </c>
    </row>
    <row r="302" spans="1:99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2">
        <v>134</v>
      </c>
      <c r="G302" s="50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U302" s="18">
        <f t="shared" si="44"/>
        <v>0</v>
      </c>
    </row>
    <row r="303" spans="1:99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2">
        <v>160</v>
      </c>
      <c r="G303" s="50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U303" s="18">
        <f t="shared" si="44"/>
        <v>0</v>
      </c>
    </row>
    <row r="304" spans="1:99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2">
        <v>28768</v>
      </c>
      <c r="G304" s="50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U304" s="18">
        <f t="shared" si="44"/>
        <v>0</v>
      </c>
    </row>
    <row r="305" spans="1:99" s="6" customFormat="1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2">
        <v>132</v>
      </c>
      <c r="G305" s="50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/>
      <c r="BE305" s="2"/>
      <c r="BF305" s="2"/>
      <c r="BG305" s="2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/>
      <c r="BR305" s="2"/>
      <c r="BS305" s="2"/>
      <c r="BT305" s="2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/>
      <c r="CE305" s="2"/>
      <c r="CF305" s="2"/>
      <c r="CG305" s="2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/>
      <c r="CR305" s="2"/>
      <c r="CS305" s="2"/>
      <c r="CT305" s="2"/>
      <c r="CU305" s="18">
        <f t="shared" si="44"/>
        <v>0</v>
      </c>
    </row>
    <row r="306" spans="1:99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2">
        <v>133</v>
      </c>
      <c r="G306" s="50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U306" s="18">
        <f t="shared" si="44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1">
        <v>211</v>
      </c>
      <c r="G307" s="50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T307" s="16"/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T307" s="16"/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U307" s="18">
        <f t="shared" si="44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1">
        <v>7325</v>
      </c>
      <c r="G308" s="50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U308" s="18">
        <f t="shared" si="44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1">
        <v>27540</v>
      </c>
      <c r="G309" s="51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U309" s="18">
        <f t="shared" si="44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1">
        <v>27342</v>
      </c>
      <c r="G310" s="51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U310" s="18">
        <f t="shared" si="44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1">
        <v>27447</v>
      </c>
      <c r="G311" s="51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U311" s="18">
        <f t="shared" si="44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1">
        <v>213</v>
      </c>
      <c r="G312" s="50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U312" s="18">
        <f t="shared" si="44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1">
        <v>214</v>
      </c>
      <c r="G313" s="50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U313" s="18">
        <f t="shared" si="44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1">
        <v>215</v>
      </c>
      <c r="G314" s="50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U314" s="18">
        <f t="shared" si="44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1">
        <v>216</v>
      </c>
      <c r="G315" s="50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U315" s="18">
        <f t="shared" si="44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1">
        <v>220</v>
      </c>
      <c r="G316" s="50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U316" s="18">
        <f t="shared" si="44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1">
        <v>7131</v>
      </c>
      <c r="G317" s="50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U317" s="18">
        <f t="shared" si="44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1">
        <v>7132</v>
      </c>
      <c r="G318" s="50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U318" s="18">
        <f t="shared" si="44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1">
        <v>7412</v>
      </c>
      <c r="G319" s="50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U319" s="18">
        <f t="shared" si="44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1">
        <v>11579</v>
      </c>
      <c r="G320" s="50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U320" s="18">
        <f t="shared" si="44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1">
        <v>16827</v>
      </c>
      <c r="G321" s="50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U321" s="18">
        <f t="shared" si="44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1">
        <v>17570</v>
      </c>
      <c r="G322" s="50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U322" s="18">
        <f t="shared" si="44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1">
        <v>228</v>
      </c>
      <c r="G323" s="50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0</v>
      </c>
      <c r="T323" s="16"/>
      <c r="U323" s="18">
        <f t="shared" si="38"/>
        <v>9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G323" s="16"/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0</v>
      </c>
      <c r="AT323" s="16"/>
      <c r="AU323" s="18">
        <f t="shared" si="40"/>
        <v>9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U323" s="18">
        <f t="shared" si="44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1">
        <v>229</v>
      </c>
      <c r="G324" s="50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U324" s="18">
        <f t="shared" si="44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1">
        <v>7326</v>
      </c>
      <c r="G325" s="50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T325" s="16"/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G325" s="16"/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T325" s="16"/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U325" s="18">
        <f t="shared" si="44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1">
        <v>225</v>
      </c>
      <c r="G326" s="50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U326" s="18">
        <f t="shared" si="44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1">
        <v>222</v>
      </c>
      <c r="G327" s="50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U327" s="18">
        <f t="shared" si="44"/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1">
        <v>223</v>
      </c>
      <c r="G328" s="50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U328" s="18">
        <f t="shared" ref="CU328:CU391" si="51">SUM(CI328:CT328)</f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1">
        <v>221</v>
      </c>
      <c r="G329" s="50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U329" s="18">
        <f t="shared" si="51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1">
        <v>9721</v>
      </c>
      <c r="G330" s="50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U330" s="18">
        <f t="shared" si="51"/>
        <v>0</v>
      </c>
    </row>
    <row r="331" spans="1:99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1">
        <v>15311</v>
      </c>
      <c r="G331" s="50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U331" s="18">
        <f t="shared" si="51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1">
        <v>303</v>
      </c>
      <c r="G332" s="50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U332" s="18">
        <f t="shared" si="51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1">
        <v>10259</v>
      </c>
      <c r="G333" s="50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U333" s="18">
        <f t="shared" si="51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1">
        <v>11689</v>
      </c>
      <c r="G334" s="50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U334" s="18">
        <f t="shared" si="51"/>
        <v>0</v>
      </c>
    </row>
    <row r="335" spans="1:99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1">
        <v>31222</v>
      </c>
      <c r="G335" s="50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U335" s="18">
        <f t="shared" si="51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1">
        <v>224</v>
      </c>
      <c r="G336" s="50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T336" s="16"/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T336" s="16"/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U336" s="18">
        <f t="shared" si="51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1">
        <v>6691</v>
      </c>
      <c r="G337" s="50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U337" s="18">
        <f t="shared" si="51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1">
        <v>219</v>
      </c>
      <c r="G338" s="50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U338" s="18">
        <f t="shared" si="51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1">
        <v>217</v>
      </c>
      <c r="G339" s="50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U339" s="18">
        <f t="shared" si="51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1">
        <v>218</v>
      </c>
      <c r="G340" s="50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U340" s="18">
        <f t="shared" si="51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1">
        <v>212</v>
      </c>
      <c r="G341" s="50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U341" s="18">
        <f t="shared" si="51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1">
        <v>232</v>
      </c>
      <c r="G342" s="50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T342" s="16"/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G342" s="16"/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T342" s="16"/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U342" s="18">
        <f t="shared" si="51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1">
        <v>231</v>
      </c>
      <c r="G343" s="50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U343" s="18">
        <f t="shared" si="51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1">
        <v>230</v>
      </c>
      <c r="G344" s="50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U344" s="18">
        <f t="shared" si="51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1">
        <v>234</v>
      </c>
      <c r="G345" s="50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U345" s="18">
        <f t="shared" si="51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1">
        <v>227</v>
      </c>
      <c r="G346" s="50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U346" s="18">
        <f t="shared" si="51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1">
        <v>226</v>
      </c>
      <c r="G347" s="50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U347" s="18">
        <f t="shared" si="51"/>
        <v>0</v>
      </c>
    </row>
    <row r="348" spans="1:99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1">
        <v>9720</v>
      </c>
      <c r="G348" s="50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U348" s="18">
        <f t="shared" si="51"/>
        <v>0</v>
      </c>
    </row>
    <row r="349" spans="1:99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1">
        <v>25338</v>
      </c>
      <c r="G349" s="50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0</v>
      </c>
      <c r="T349" s="16"/>
      <c r="U349" s="18">
        <f t="shared" si="45"/>
        <v>20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G349" s="16"/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0</v>
      </c>
      <c r="AT349" s="16"/>
      <c r="AU349" s="18">
        <f t="shared" si="47"/>
        <v>18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U349" s="18">
        <f t="shared" si="51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1">
        <v>25393</v>
      </c>
      <c r="G350" s="50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U350" s="18">
        <f t="shared" si="51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1">
        <v>7458</v>
      </c>
      <c r="G351" s="50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U351" s="18">
        <f t="shared" si="51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1">
        <v>26168</v>
      </c>
      <c r="G352" s="50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U352" s="18">
        <f t="shared" si="51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1">
        <v>31672</v>
      </c>
      <c r="G353" s="50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U353" s="18">
        <f t="shared" si="51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74">
        <v>26697</v>
      </c>
      <c r="G354" s="50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U354" s="18">
        <f t="shared" si="51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1">
        <v>26167</v>
      </c>
      <c r="G355" s="50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U355" s="18">
        <f t="shared" si="51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1">
        <v>28374</v>
      </c>
      <c r="G356" s="50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U356" s="18">
        <f t="shared" si="51"/>
        <v>0</v>
      </c>
    </row>
    <row r="357" spans="1:99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1">
        <v>31157</v>
      </c>
      <c r="G357" s="50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U357" s="18">
        <f t="shared" si="51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1">
        <v>209</v>
      </c>
      <c r="G358" s="50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U358" s="18">
        <f t="shared" si="51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1">
        <v>208</v>
      </c>
      <c r="G359" s="50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U359" s="18">
        <f t="shared" si="51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1">
        <v>206</v>
      </c>
      <c r="G360" s="50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U360" s="18">
        <f t="shared" si="51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1">
        <v>207</v>
      </c>
      <c r="G361" s="50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U361" s="18">
        <f t="shared" si="51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1">
        <v>299</v>
      </c>
      <c r="G362" s="50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U362" s="18">
        <f t="shared" si="51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1">
        <v>300</v>
      </c>
      <c r="G363" s="50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U363" s="18">
        <f t="shared" si="51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1">
        <v>25340</v>
      </c>
      <c r="G364" s="50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U364" s="18">
        <f t="shared" si="51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1">
        <v>301</v>
      </c>
      <c r="G365" s="50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U365" s="18">
        <f t="shared" si="51"/>
        <v>0</v>
      </c>
    </row>
    <row r="366" spans="1:99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1">
        <v>6992</v>
      </c>
      <c r="G366" s="50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U366" s="18">
        <f t="shared" si="51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1">
        <v>187</v>
      </c>
      <c r="G367" s="50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55</v>
      </c>
      <c r="O367" s="2">
        <v>23</v>
      </c>
      <c r="P367" s="2">
        <v>0</v>
      </c>
      <c r="T367" s="16"/>
      <c r="U367" s="18">
        <f t="shared" si="45"/>
        <v>80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G367" s="16"/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T367" s="16"/>
      <c r="AU367" s="18">
        <f t="shared" si="47"/>
        <v>30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U367" s="18">
        <f t="shared" si="51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1">
        <v>9723</v>
      </c>
      <c r="G368" s="50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U368" s="18">
        <f t="shared" si="51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1">
        <v>186</v>
      </c>
      <c r="G369" s="50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69</v>
      </c>
      <c r="O369" s="2">
        <v>0</v>
      </c>
      <c r="P369" s="2">
        <v>0</v>
      </c>
      <c r="T369" s="16"/>
      <c r="U369" s="18">
        <f t="shared" si="45"/>
        <v>114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G369" s="16"/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0</v>
      </c>
      <c r="AT369" s="16"/>
      <c r="AU369" s="18">
        <f t="shared" si="47"/>
        <v>95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U369" s="18">
        <f t="shared" si="51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1">
        <v>11687</v>
      </c>
      <c r="G370" s="50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T370" s="16"/>
      <c r="U370" s="18">
        <f t="shared" si="45"/>
        <v>45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G370" s="16"/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T370" s="16"/>
      <c r="AU370" s="18">
        <f t="shared" si="47"/>
        <v>43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U370" s="18">
        <f t="shared" si="51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1">
        <v>188</v>
      </c>
      <c r="G371" s="50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T371" s="16"/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G371" s="16"/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T371" s="16"/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U371" s="18">
        <f t="shared" si="51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1">
        <v>189</v>
      </c>
      <c r="G372" s="50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U372" s="18">
        <f t="shared" si="51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1">
        <v>302</v>
      </c>
      <c r="G373" s="50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30</v>
      </c>
      <c r="T373" s="16"/>
      <c r="U373" s="18">
        <f t="shared" si="45"/>
        <v>31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G373" s="16"/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14</v>
      </c>
      <c r="AT373" s="16"/>
      <c r="AU373" s="18">
        <f t="shared" si="47"/>
        <v>14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U373" s="18">
        <f t="shared" si="51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1">
        <v>304</v>
      </c>
      <c r="G374" s="50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T374" s="16"/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G374" s="16"/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T374" s="16"/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U374" s="18">
        <f t="shared" si="51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1">
        <v>190</v>
      </c>
      <c r="G375" s="50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U375" s="18">
        <f t="shared" si="51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1">
        <v>7413</v>
      </c>
      <c r="G376" s="50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T376" s="16"/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T376" s="16"/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U376" s="18">
        <f t="shared" si="51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1">
        <v>7462</v>
      </c>
      <c r="G377" s="50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T377" s="16"/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T377" s="16"/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U377" s="18">
        <f t="shared" si="51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1">
        <v>9729</v>
      </c>
      <c r="G378" s="50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U378" s="18">
        <f t="shared" si="51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1">
        <v>17571</v>
      </c>
      <c r="G379" s="50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U379" s="18">
        <f t="shared" si="51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1">
        <v>17572</v>
      </c>
      <c r="G380" s="50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T380" s="16"/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G380" s="16"/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T380" s="16"/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U380" s="18">
        <f t="shared" si="51"/>
        <v>0</v>
      </c>
    </row>
    <row r="381" spans="1:99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1">
        <v>17569</v>
      </c>
      <c r="G381" s="50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T381" s="16"/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T381" s="16"/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U381" s="18">
        <f t="shared" si="51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1">
        <v>202</v>
      </c>
      <c r="G382" s="50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T382" s="16"/>
      <c r="U382" s="18">
        <f t="shared" si="45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T382" s="16"/>
      <c r="AU382" s="18">
        <f t="shared" si="47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U382" s="18">
        <f t="shared" si="51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1">
        <v>27451</v>
      </c>
      <c r="G383" s="50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U383" s="18">
        <f t="shared" si="51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1">
        <v>205</v>
      </c>
      <c r="G384" s="50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U384" s="18">
        <f t="shared" si="51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1">
        <v>204</v>
      </c>
      <c r="G385" s="50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U385" s="18">
        <f t="shared" si="51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1">
        <v>6695</v>
      </c>
      <c r="G386" s="50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U386" s="18">
        <f t="shared" si="51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1">
        <v>15657</v>
      </c>
      <c r="G387" s="50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U387" s="18">
        <f t="shared" si="51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1">
        <v>15854</v>
      </c>
      <c r="G388" s="50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U388" s="18">
        <f t="shared" si="51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1">
        <v>17685</v>
      </c>
      <c r="G389" s="50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U389" s="18">
        <f t="shared" si="51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1">
        <v>31671</v>
      </c>
      <c r="G390" s="50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U390" s="18">
        <f t="shared" si="51"/>
        <v>0</v>
      </c>
    </row>
    <row r="391" spans="1:99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1">
        <v>31239</v>
      </c>
      <c r="G391" s="50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U391" s="18">
        <f t="shared" si="51"/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1">
        <v>193</v>
      </c>
      <c r="G392" s="50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T392" s="16"/>
      <c r="U392" s="18">
        <f t="shared" ref="U392:U455" si="52">SUM(I392:T392)</f>
        <v>42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G392" s="16"/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T392" s="16"/>
      <c r="AU392" s="18">
        <f t="shared" ref="AU392:AU455" si="54">SUM(AI392:AT392)</f>
        <v>40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U392" s="18">
        <f t="shared" ref="CU392:CU455" si="58">SUM(CI392:CT392)</f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1">
        <v>194</v>
      </c>
      <c r="G393" s="50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T393" s="16"/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T393" s="16"/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U393" s="18">
        <f t="shared" si="58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1">
        <v>196</v>
      </c>
      <c r="G394" s="50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T394" s="16"/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T394" s="16"/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U394" s="18">
        <f t="shared" si="58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1">
        <v>197</v>
      </c>
      <c r="G395" s="50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T395" s="16"/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G395" s="16"/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T395" s="16"/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U395" s="18">
        <f t="shared" si="58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1">
        <v>199</v>
      </c>
      <c r="G396" s="50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U396" s="18">
        <f t="shared" si="58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1">
        <v>200</v>
      </c>
      <c r="G397" s="50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U397" s="18">
        <f t="shared" si="58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1">
        <v>201</v>
      </c>
      <c r="G398" s="50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U398" s="18">
        <f t="shared" si="58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1">
        <v>195</v>
      </c>
      <c r="G399" s="50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U399" s="18">
        <f t="shared" si="58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1">
        <v>16641</v>
      </c>
      <c r="G400" s="50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U400" s="18">
        <f t="shared" si="58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1">
        <v>16651</v>
      </c>
      <c r="G401" s="50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T401" s="16"/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G401" s="16"/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T401" s="16"/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U401" s="18">
        <f t="shared" si="58"/>
        <v>0</v>
      </c>
    </row>
    <row r="402" spans="1:99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1">
        <v>25346</v>
      </c>
      <c r="G402" s="50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U402" s="18">
        <f t="shared" si="58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1">
        <v>191</v>
      </c>
      <c r="G403" s="50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172</v>
      </c>
      <c r="O403" s="2">
        <v>68</v>
      </c>
      <c r="P403" s="2">
        <v>14</v>
      </c>
      <c r="T403" s="16"/>
      <c r="U403" s="18">
        <f t="shared" si="52"/>
        <v>348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G403" s="16"/>
      <c r="AH403" s="18">
        <f t="shared" si="53"/>
        <v>6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142</v>
      </c>
      <c r="AO403" s="2">
        <v>65</v>
      </c>
      <c r="AP403" s="2">
        <v>14</v>
      </c>
      <c r="AT403" s="16"/>
      <c r="AU403" s="18">
        <f t="shared" si="54"/>
        <v>285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U403" s="18">
        <f t="shared" si="58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1">
        <v>192</v>
      </c>
      <c r="G404" s="50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13</v>
      </c>
      <c r="P404" s="2">
        <v>0</v>
      </c>
      <c r="T404" s="16"/>
      <c r="U404" s="18">
        <f t="shared" si="52"/>
        <v>110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0</v>
      </c>
      <c r="AB404" s="2">
        <v>3</v>
      </c>
      <c r="AC404" s="2">
        <v>0</v>
      </c>
      <c r="AG404" s="16"/>
      <c r="AH404" s="18">
        <f t="shared" si="53"/>
        <v>28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0</v>
      </c>
      <c r="AT404" s="16"/>
      <c r="AU404" s="18">
        <f t="shared" si="54"/>
        <v>74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U404" s="18">
        <f t="shared" si="58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1">
        <v>16653</v>
      </c>
      <c r="G405" s="50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0</v>
      </c>
      <c r="T405" s="16"/>
      <c r="U405" s="18">
        <f t="shared" si="52"/>
        <v>72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0</v>
      </c>
      <c r="AC405" s="2">
        <v>0</v>
      </c>
      <c r="AG405" s="16"/>
      <c r="AH405" s="18">
        <f t="shared" si="53"/>
        <v>3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0</v>
      </c>
      <c r="AT405" s="16"/>
      <c r="AU405" s="18">
        <f t="shared" si="54"/>
        <v>57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U405" s="18">
        <f t="shared" si="58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1">
        <v>26774</v>
      </c>
      <c r="G406" s="50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0</v>
      </c>
      <c r="T406" s="16"/>
      <c r="U406" s="18">
        <f t="shared" si="52"/>
        <v>36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G406" s="16"/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0</v>
      </c>
      <c r="AT406" s="16"/>
      <c r="AU406" s="18">
        <f t="shared" si="54"/>
        <v>33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U406" s="18">
        <f t="shared" si="58"/>
        <v>0</v>
      </c>
    </row>
    <row r="407" spans="1:99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1">
        <v>25343</v>
      </c>
      <c r="G407" s="50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0</v>
      </c>
      <c r="T407" s="16"/>
      <c r="U407" s="18">
        <f t="shared" si="52"/>
        <v>111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G407" s="16"/>
      <c r="AH407" s="18">
        <f t="shared" si="53"/>
        <v>6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0</v>
      </c>
      <c r="AT407" s="16"/>
      <c r="AU407" s="18">
        <f t="shared" si="54"/>
        <v>90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U407" s="18">
        <f t="shared" si="58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2">
        <v>246</v>
      </c>
      <c r="G408" s="50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U408" s="18">
        <f t="shared" si="58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2">
        <v>247</v>
      </c>
      <c r="G409" s="50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U409" s="18">
        <f t="shared" si="58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2">
        <v>248</v>
      </c>
      <c r="G410" s="50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U410" s="18">
        <f t="shared" si="58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2">
        <v>249</v>
      </c>
      <c r="G411" s="50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U411" s="18">
        <f t="shared" si="58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2">
        <v>250</v>
      </c>
      <c r="G412" s="50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U412" s="18">
        <f t="shared" si="58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2">
        <v>305</v>
      </c>
      <c r="G413" s="50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U413" s="18">
        <f t="shared" si="58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2">
        <v>6688</v>
      </c>
      <c r="G414" s="50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U414" s="18">
        <f t="shared" si="58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2">
        <v>6730</v>
      </c>
      <c r="G415" s="50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U415" s="18">
        <f t="shared" si="58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2">
        <v>6731</v>
      </c>
      <c r="G416" s="50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U416" s="18">
        <f t="shared" si="58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2">
        <v>26740</v>
      </c>
      <c r="G417" s="50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U417" s="18">
        <f t="shared" si="58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2">
        <v>26741</v>
      </c>
      <c r="G418" s="50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U418" s="18">
        <f t="shared" si="58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2">
        <v>25127</v>
      </c>
      <c r="G419" s="50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U419" s="18">
        <f t="shared" si="58"/>
        <v>0</v>
      </c>
    </row>
    <row r="420" spans="1:99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2">
        <v>26287</v>
      </c>
      <c r="G420" s="50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U420" s="18">
        <f t="shared" si="58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2">
        <v>235</v>
      </c>
      <c r="G421" s="50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U421" s="18">
        <f t="shared" si="58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2">
        <v>27082</v>
      </c>
      <c r="G422" s="51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U422" s="18">
        <f t="shared" si="58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2">
        <v>236</v>
      </c>
      <c r="G423" s="50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U423" s="18">
        <f t="shared" si="58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2">
        <v>237</v>
      </c>
      <c r="G424" s="50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U424" s="18">
        <f t="shared" si="58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2">
        <v>238</v>
      </c>
      <c r="G425" s="50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U425" s="18">
        <f t="shared" si="58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2">
        <v>239</v>
      </c>
      <c r="G426" s="50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U426" s="18">
        <f t="shared" si="58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2">
        <v>6687</v>
      </c>
      <c r="G427" s="50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U427" s="18">
        <f t="shared" si="58"/>
        <v>0</v>
      </c>
    </row>
    <row r="428" spans="1:99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2">
        <v>6765</v>
      </c>
      <c r="G428" s="50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U428" s="18">
        <f t="shared" si="58"/>
        <v>0</v>
      </c>
    </row>
    <row r="429" spans="1:99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2">
        <v>245</v>
      </c>
      <c r="G429" s="50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U429" s="18">
        <f t="shared" si="58"/>
        <v>0</v>
      </c>
    </row>
    <row r="430" spans="1:99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1">
        <v>198</v>
      </c>
      <c r="G430" s="50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U430" s="18">
        <f t="shared" si="58"/>
        <v>0</v>
      </c>
    </row>
    <row r="431" spans="1:99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1">
        <v>6729</v>
      </c>
      <c r="G431" s="50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U431" s="18">
        <f t="shared" si="58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2">
        <v>240</v>
      </c>
      <c r="G432" s="50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U432" s="18">
        <f t="shared" si="58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2">
        <v>244</v>
      </c>
      <c r="G433" s="50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U433" s="18">
        <f t="shared" si="58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2">
        <v>241</v>
      </c>
      <c r="G434" s="50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U434" s="18">
        <f t="shared" si="58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2">
        <v>242</v>
      </c>
      <c r="G435" s="50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U435" s="18">
        <f t="shared" si="58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2">
        <v>243</v>
      </c>
      <c r="G436" s="50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U436" s="18">
        <f t="shared" si="58"/>
        <v>0</v>
      </c>
    </row>
    <row r="437" spans="1:99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2">
        <v>6847</v>
      </c>
      <c r="G437" s="50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U437" s="18">
        <f t="shared" si="58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2">
        <v>268</v>
      </c>
      <c r="G438" s="50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U438" s="18">
        <f t="shared" si="58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2">
        <v>11690</v>
      </c>
      <c r="G439" s="50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U439" s="18">
        <f t="shared" si="58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2">
        <v>262</v>
      </c>
      <c r="G440" s="50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U440" s="18">
        <f t="shared" si="58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2">
        <v>266</v>
      </c>
      <c r="G441" s="50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U441" s="18">
        <f t="shared" si="58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2">
        <v>267</v>
      </c>
      <c r="G442" s="50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U442" s="18">
        <f t="shared" si="58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2">
        <v>6740</v>
      </c>
      <c r="G443" s="50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U443" s="18">
        <f t="shared" si="58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2">
        <v>269</v>
      </c>
      <c r="G444" s="50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U444" s="18">
        <f t="shared" si="58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2">
        <v>15140</v>
      </c>
      <c r="G445" s="50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U445" s="18">
        <f t="shared" si="58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2">
        <v>261</v>
      </c>
      <c r="G446" s="50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U446" s="18">
        <f t="shared" si="58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2">
        <v>29014</v>
      </c>
      <c r="G447" s="50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U447" s="18">
        <f t="shared" si="58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2">
        <v>29013</v>
      </c>
      <c r="G448" s="50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U448" s="18">
        <f t="shared" si="58"/>
        <v>0</v>
      </c>
    </row>
    <row r="449" spans="1:99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2">
        <v>29012</v>
      </c>
      <c r="G449" s="50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U449" s="18">
        <f t="shared" si="58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2">
        <v>260</v>
      </c>
      <c r="G450" s="50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U450" s="18">
        <f t="shared" si="58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2">
        <v>307</v>
      </c>
      <c r="G451" s="50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U451" s="18">
        <f t="shared" si="58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2">
        <v>265</v>
      </c>
      <c r="G452" s="50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U452" s="18">
        <f t="shared" si="58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2">
        <v>258</v>
      </c>
      <c r="G453" s="50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T453" s="16"/>
      <c r="U453" s="18">
        <f t="shared" si="52"/>
        <v>29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G453" s="16"/>
      <c r="AH453" s="18">
        <f t="shared" si="53"/>
        <v>0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T453" s="16"/>
      <c r="AU453" s="18">
        <f t="shared" si="54"/>
        <v>28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U453" s="18">
        <f t="shared" si="58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2">
        <v>259</v>
      </c>
      <c r="G454" s="50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T454" s="16"/>
      <c r="U454" s="18">
        <f t="shared" si="5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T454" s="16"/>
      <c r="AU454" s="18">
        <f t="shared" si="5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U454" s="18">
        <f t="shared" si="58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2">
        <v>30205</v>
      </c>
      <c r="G455" s="50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U455" s="18">
        <f t="shared" si="58"/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2">
        <v>263</v>
      </c>
      <c r="G456" s="50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U456" s="18">
        <f t="shared" ref="CU456:CU486" si="65">SUM(CI456:CT456)</f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2">
        <v>264</v>
      </c>
      <c r="G457" s="50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T457" s="16"/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T457" s="16"/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U457" s="18">
        <f t="shared" si="65"/>
        <v>0</v>
      </c>
    </row>
    <row r="458" spans="1:99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2">
        <v>30509</v>
      </c>
      <c r="G458" s="50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U458" s="18">
        <f t="shared" si="65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2">
        <v>251</v>
      </c>
      <c r="G459" s="50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U459" s="18">
        <f t="shared" si="65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2">
        <v>252</v>
      </c>
      <c r="G460" s="50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134</v>
      </c>
      <c r="T460" s="16"/>
      <c r="U460" s="18">
        <f t="shared" si="59"/>
        <v>134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G460" s="16"/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119</v>
      </c>
      <c r="AT460" s="16"/>
      <c r="AU460" s="18">
        <f t="shared" si="61"/>
        <v>119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U460" s="18">
        <f t="shared" si="65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2">
        <v>253</v>
      </c>
      <c r="G461" s="50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U461" s="18">
        <f t="shared" si="65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2">
        <v>254</v>
      </c>
      <c r="G462" s="50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U462" s="18">
        <f t="shared" si="65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2">
        <v>255</v>
      </c>
      <c r="G463" s="50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U463" s="18">
        <f t="shared" si="65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2">
        <v>256</v>
      </c>
      <c r="G464" s="50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U464" s="18">
        <f t="shared" si="65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2">
        <v>257</v>
      </c>
      <c r="G465" s="50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U465" s="18">
        <f t="shared" si="65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2">
        <v>11691</v>
      </c>
      <c r="G466" s="50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U466" s="18">
        <f t="shared" si="65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2">
        <v>6826</v>
      </c>
      <c r="G467" s="50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U467" s="18">
        <f t="shared" si="65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2">
        <v>7014</v>
      </c>
      <c r="G468" s="50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U468" s="18">
        <f t="shared" si="65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2">
        <v>24414</v>
      </c>
      <c r="G469" s="50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U469" s="18">
        <f t="shared" si="65"/>
        <v>0</v>
      </c>
    </row>
    <row r="470" spans="1:99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2">
        <v>30202</v>
      </c>
      <c r="G470" s="50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U470" s="18">
        <f t="shared" si="65"/>
        <v>0</v>
      </c>
    </row>
    <row r="471" spans="1:99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2">
        <v>10843</v>
      </c>
      <c r="G471" s="50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U471" s="18">
        <f t="shared" si="65"/>
        <v>0</v>
      </c>
    </row>
    <row r="472" spans="1:99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2">
        <v>11386</v>
      </c>
      <c r="G472" s="50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U472" s="18">
        <f t="shared" si="65"/>
        <v>0</v>
      </c>
    </row>
    <row r="473" spans="1:99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2">
        <v>21196</v>
      </c>
      <c r="G473" s="50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U473" s="18">
        <f t="shared" si="65"/>
        <v>0</v>
      </c>
    </row>
    <row r="474" spans="1:99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2">
        <v>11405</v>
      </c>
      <c r="G474" s="50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U474" s="18">
        <f t="shared" si="65"/>
        <v>0</v>
      </c>
    </row>
    <row r="475" spans="1:99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2">
        <v>11397</v>
      </c>
      <c r="G475" s="50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U475" s="18">
        <f t="shared" si="65"/>
        <v>0</v>
      </c>
    </row>
    <row r="476" spans="1:99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2">
        <v>20274</v>
      </c>
      <c r="G476" s="50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U476" s="18">
        <f t="shared" si="65"/>
        <v>0</v>
      </c>
    </row>
    <row r="477" spans="1:99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2">
        <v>25708</v>
      </c>
      <c r="G477" s="50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U477" s="18">
        <f t="shared" si="65"/>
        <v>0</v>
      </c>
    </row>
    <row r="478" spans="1:99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2">
        <v>11409</v>
      </c>
      <c r="G478" s="50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U478" s="18">
        <f t="shared" si="65"/>
        <v>0</v>
      </c>
    </row>
    <row r="479" spans="1:99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2">
        <v>11403</v>
      </c>
      <c r="G479" s="50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U479" s="18">
        <f t="shared" si="65"/>
        <v>0</v>
      </c>
    </row>
    <row r="480" spans="1:99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2">
        <v>11556</v>
      </c>
      <c r="G480" s="50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U480" s="18">
        <f t="shared" si="65"/>
        <v>0</v>
      </c>
    </row>
    <row r="481" spans="1:99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2">
        <v>11408</v>
      </c>
      <c r="G481" s="50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U481" s="18">
        <f t="shared" si="65"/>
        <v>0</v>
      </c>
    </row>
    <row r="482" spans="1:99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2">
        <v>21032</v>
      </c>
      <c r="G482" s="50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U482" s="18">
        <f t="shared" si="65"/>
        <v>0</v>
      </c>
    </row>
    <row r="483" spans="1:99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2">
        <v>12854</v>
      </c>
      <c r="G483" s="50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U483" s="18">
        <f t="shared" si="65"/>
        <v>0</v>
      </c>
    </row>
    <row r="484" spans="1:99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2">
        <v>26966</v>
      </c>
      <c r="G484" s="50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U484" s="18">
        <f t="shared" si="65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2">
        <v>10736</v>
      </c>
      <c r="G485" s="50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U485" s="18">
        <f t="shared" si="65"/>
        <v>0</v>
      </c>
    </row>
    <row r="486" spans="1:99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2">
        <v>14320</v>
      </c>
      <c r="G486" s="50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U486" s="18">
        <f t="shared" si="65"/>
        <v>0</v>
      </c>
    </row>
    <row r="487" spans="1:99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2">
        <v>32394</v>
      </c>
      <c r="G487" s="50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T487" s="16"/>
      <c r="U487" s="18">
        <f>SUM(I958:T958)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G487" s="16"/>
      <c r="AH487" s="18">
        <f>SUM(V958:AG958)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T487" s="16"/>
      <c r="AU487" s="18">
        <f>SUM(AI958:AT958)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H487" s="18">
        <f>SUM(AV958:BG958)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U487" s="18">
        <f>SUM(BI958:BT958)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H487" s="18">
        <f>SUM(BV958:CG958)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U487" s="18">
        <f>SUM(CI958:CT958)</f>
        <v>0</v>
      </c>
    </row>
    <row r="488" spans="1:99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2">
        <v>32283</v>
      </c>
      <c r="G488" s="50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U488" s="18">
        <f t="shared" ref="CU488:CU490" si="72">SUM(CI488:CT488)</f>
        <v>0</v>
      </c>
    </row>
    <row r="489" spans="1:99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2">
        <v>32416</v>
      </c>
      <c r="G489" s="50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U489" s="18">
        <f t="shared" si="72"/>
        <v>0</v>
      </c>
    </row>
    <row r="490" spans="1:99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2">
        <v>32291</v>
      </c>
      <c r="G490" s="50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T490" s="16"/>
      <c r="U490" s="18">
        <f t="shared" si="66"/>
        <v>99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G490" s="16"/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T490" s="16"/>
      <c r="AU490" s="18">
        <f t="shared" si="68"/>
        <v>89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U490" s="18">
        <f t="shared" si="72"/>
        <v>0</v>
      </c>
    </row>
    <row r="491" spans="1:99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2">
        <v>32710</v>
      </c>
      <c r="G491" s="50" t="s">
        <v>594</v>
      </c>
      <c r="H491" s="43"/>
      <c r="I491" s="15">
        <v>76</v>
      </c>
      <c r="J491" s="2">
        <v>37</v>
      </c>
      <c r="K491" s="2">
        <v>30</v>
      </c>
      <c r="L491" s="2">
        <v>108</v>
      </c>
      <c r="M491" s="2">
        <v>74</v>
      </c>
      <c r="N491" s="2">
        <v>56</v>
      </c>
      <c r="O491" s="2">
        <v>59</v>
      </c>
      <c r="P491" s="2">
        <v>19</v>
      </c>
      <c r="T491" s="16"/>
      <c r="U491" s="18">
        <f t="shared" ref="U491" si="73">SUM(I491:T491)</f>
        <v>459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G491" s="16"/>
      <c r="AH491" s="18">
        <f t="shared" ref="AH491" si="74">SUM(V491:AG491)</f>
        <v>0</v>
      </c>
      <c r="AI491" s="15">
        <v>71</v>
      </c>
      <c r="AJ491" s="2">
        <v>34</v>
      </c>
      <c r="AK491" s="2">
        <v>26</v>
      </c>
      <c r="AL491" s="2">
        <v>102</v>
      </c>
      <c r="AM491" s="2">
        <v>70</v>
      </c>
      <c r="AN491" s="2">
        <v>27</v>
      </c>
      <c r="AO491" s="2">
        <v>41</v>
      </c>
      <c r="AP491" s="2">
        <v>16</v>
      </c>
      <c r="AT491" s="16"/>
      <c r="AU491" s="18">
        <f t="shared" ref="AU491" si="75">SUM(AI491:AT491)</f>
        <v>387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U491" s="18">
        <f t="shared" ref="CU491" si="79">SUM(CI491:CT491)</f>
        <v>0</v>
      </c>
    </row>
    <row r="492" spans="1:99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2">
        <v>21486</v>
      </c>
      <c r="G492" s="50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U492" s="18">
        <f t="shared" ref="CU492" si="85">SUM(CI492:CT492)</f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2">
        <v>32367</v>
      </c>
      <c r="G493" s="50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U493" s="18">
        <f t="shared" ref="CU493:CU501" si="91">SUM(CI493:CT493)</f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2">
        <v>32534</v>
      </c>
      <c r="G494" s="50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U494" s="18">
        <f t="shared" si="91"/>
        <v>0</v>
      </c>
    </row>
    <row r="495" spans="1:99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2">
        <v>32646</v>
      </c>
      <c r="G495" s="50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U495" s="18">
        <f t="shared" si="91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2">
        <v>32517</v>
      </c>
      <c r="G496" s="50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U496" s="18">
        <f t="shared" si="91"/>
        <v>0</v>
      </c>
    </row>
    <row r="497" spans="1:100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2">
        <v>32719</v>
      </c>
      <c r="G497" s="50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U497" s="18">
        <f t="shared" si="91"/>
        <v>0</v>
      </c>
    </row>
    <row r="498" spans="1:100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2">
        <v>32745</v>
      </c>
      <c r="G498" s="50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U498" s="18">
        <f t="shared" si="91"/>
        <v>0</v>
      </c>
    </row>
    <row r="499" spans="1:100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2">
        <v>32709</v>
      </c>
      <c r="G499" s="50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U499" s="18">
        <f t="shared" si="91"/>
        <v>0</v>
      </c>
    </row>
    <row r="500" spans="1:100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2">
        <v>32465</v>
      </c>
      <c r="G500" s="50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U500" s="18">
        <f t="shared" si="91"/>
        <v>0</v>
      </c>
    </row>
    <row r="501" spans="1:100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2">
        <v>33095</v>
      </c>
      <c r="G501" s="50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T501" s="16"/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G501" s="16"/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T501" s="16"/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U501" s="18">
        <f t="shared" si="91"/>
        <v>0</v>
      </c>
    </row>
    <row r="502" spans="1:100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2">
        <v>33130</v>
      </c>
      <c r="G502" s="50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2">
        <v>32852</v>
      </c>
      <c r="G503" s="50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U503" s="18">
        <f t="shared" si="98"/>
        <v>0</v>
      </c>
    </row>
    <row r="504" spans="1:100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2">
        <v>32851</v>
      </c>
      <c r="G504" s="50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U504" s="18">
        <f t="shared" si="98"/>
        <v>0</v>
      </c>
    </row>
    <row r="505" spans="1:100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2">
        <v>33385</v>
      </c>
      <c r="G505" s="50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2">
        <v>33384</v>
      </c>
      <c r="G506" s="50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U506" s="18">
        <f t="shared" si="105"/>
        <v>0</v>
      </c>
    </row>
    <row r="507" spans="1:100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2">
        <v>33683</v>
      </c>
      <c r="G507" s="50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2">
        <v>34149</v>
      </c>
      <c r="G508" s="50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U508" s="18">
        <f t="shared" si="112"/>
        <v>0</v>
      </c>
    </row>
    <row r="509" spans="1:100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2">
        <v>34150</v>
      </c>
      <c r="G509" s="50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T509" s="16"/>
      <c r="U509" s="18">
        <f t="shared" si="106"/>
        <v>0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T509" s="16"/>
      <c r="AU509" s="18">
        <f t="shared" si="108"/>
        <v>0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U509" s="18">
        <f t="shared" si="112"/>
        <v>0</v>
      </c>
    </row>
    <row r="510" spans="1:100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2">
        <v>34151</v>
      </c>
      <c r="G510" s="50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U510" s="18">
        <f t="shared" si="112"/>
        <v>0</v>
      </c>
    </row>
    <row r="511" spans="1:100" ht="13.05" customHeight="1" x14ac:dyDescent="0.2">
      <c r="A511" s="47" t="s">
        <v>465</v>
      </c>
      <c r="B511" s="47" t="s">
        <v>480</v>
      </c>
      <c r="C511" s="47" t="s">
        <v>465</v>
      </c>
      <c r="D511" s="47" t="s">
        <v>466</v>
      </c>
      <c r="E511" s="48" t="s">
        <v>624</v>
      </c>
      <c r="F511" s="72">
        <v>34507</v>
      </c>
      <c r="G511" s="50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U511" s="18">
        <f t="shared" ref="CU511" si="119">SUM(CI511:CT511)</f>
        <v>0</v>
      </c>
    </row>
    <row r="512" spans="1:100" ht="13.05" customHeight="1" x14ac:dyDescent="0.2">
      <c r="A512" s="47" t="s">
        <v>465</v>
      </c>
      <c r="B512" s="47" t="s">
        <v>480</v>
      </c>
      <c r="C512" s="47" t="s">
        <v>465</v>
      </c>
      <c r="D512" s="47" t="s">
        <v>511</v>
      </c>
      <c r="E512" s="48" t="s">
        <v>624</v>
      </c>
      <c r="F512" s="72">
        <v>34501</v>
      </c>
      <c r="G512" s="50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T512" s="16"/>
      <c r="U512" s="18">
        <f t="shared" ref="U512:U514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G512" s="16"/>
      <c r="AH512" s="18">
        <f t="shared" ref="AH512:AH514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T512" s="16"/>
      <c r="AU512" s="18">
        <f t="shared" ref="AU512:AU514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H512" s="18">
        <f t="shared" ref="BH512:BH514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U512" s="18">
        <f t="shared" ref="BU512:BU514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H512" s="18">
        <f t="shared" ref="CH512:CH514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U512" s="18">
        <f t="shared" ref="CU512:CU514" si="126">SUM(CI512:CT512)</f>
        <v>0</v>
      </c>
    </row>
    <row r="513" spans="1:99" ht="13.05" customHeight="1" x14ac:dyDescent="0.2">
      <c r="A513" s="47" t="s">
        <v>205</v>
      </c>
      <c r="B513" s="47" t="s">
        <v>206</v>
      </c>
      <c r="C513" s="47" t="s">
        <v>205</v>
      </c>
      <c r="D513" s="47" t="s">
        <v>206</v>
      </c>
      <c r="E513" s="48" t="s">
        <v>624</v>
      </c>
      <c r="F513" s="72">
        <v>34472</v>
      </c>
      <c r="G513" s="50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U513" s="18">
        <f t="shared" si="126"/>
        <v>0</v>
      </c>
    </row>
    <row r="514" spans="1:99" ht="13.05" customHeight="1" thickBot="1" x14ac:dyDescent="0.25">
      <c r="A514" s="68" t="s">
        <v>6</v>
      </c>
      <c r="B514" s="68" t="s">
        <v>48</v>
      </c>
      <c r="C514" s="68" t="s">
        <v>25</v>
      </c>
      <c r="D514" s="68" t="s">
        <v>49</v>
      </c>
      <c r="E514" s="69" t="s">
        <v>40</v>
      </c>
      <c r="F514" s="76">
        <v>33980</v>
      </c>
      <c r="G514" s="70" t="s">
        <v>623</v>
      </c>
      <c r="H514" s="43"/>
      <c r="I514" s="78">
        <v>0</v>
      </c>
      <c r="J514" s="79">
        <v>0</v>
      </c>
      <c r="K514" s="79">
        <v>0</v>
      </c>
      <c r="L514" s="79">
        <v>0</v>
      </c>
      <c r="M514" s="79">
        <v>0</v>
      </c>
      <c r="N514" s="79">
        <v>0</v>
      </c>
      <c r="O514" s="79">
        <v>0</v>
      </c>
      <c r="P514" s="79">
        <v>0</v>
      </c>
      <c r="Q514" s="79"/>
      <c r="R514" s="79"/>
      <c r="S514" s="79"/>
      <c r="T514" s="80"/>
      <c r="U514" s="81">
        <f t="shared" si="120"/>
        <v>0</v>
      </c>
      <c r="V514" s="78">
        <v>0</v>
      </c>
      <c r="W514" s="79">
        <v>0</v>
      </c>
      <c r="X514" s="79">
        <v>0</v>
      </c>
      <c r="Y514" s="79">
        <v>0</v>
      </c>
      <c r="Z514" s="79">
        <v>0</v>
      </c>
      <c r="AA514" s="79">
        <v>0</v>
      </c>
      <c r="AB514" s="79">
        <v>0</v>
      </c>
      <c r="AC514" s="79">
        <v>0</v>
      </c>
      <c r="AD514" s="79"/>
      <c r="AE514" s="79"/>
      <c r="AF514" s="79"/>
      <c r="AG514" s="80"/>
      <c r="AH514" s="81">
        <f t="shared" si="121"/>
        <v>0</v>
      </c>
      <c r="AI514" s="78">
        <v>0</v>
      </c>
      <c r="AJ514" s="79">
        <v>0</v>
      </c>
      <c r="AK514" s="79">
        <v>0</v>
      </c>
      <c r="AL514" s="79">
        <v>0</v>
      </c>
      <c r="AM514" s="79">
        <v>0</v>
      </c>
      <c r="AN514" s="79">
        <v>0</v>
      </c>
      <c r="AO514" s="79">
        <v>0</v>
      </c>
      <c r="AP514" s="79">
        <v>0</v>
      </c>
      <c r="AQ514" s="79"/>
      <c r="AR514" s="79"/>
      <c r="AS514" s="79"/>
      <c r="AT514" s="80"/>
      <c r="AU514" s="81">
        <f t="shared" si="122"/>
        <v>0</v>
      </c>
      <c r="AV514" s="78">
        <v>0</v>
      </c>
      <c r="AW514" s="79">
        <v>0</v>
      </c>
      <c r="AX514" s="79">
        <v>0</v>
      </c>
      <c r="AY514" s="79">
        <v>0</v>
      </c>
      <c r="AZ514" s="79">
        <v>0</v>
      </c>
      <c r="BA514" s="79">
        <v>0</v>
      </c>
      <c r="BB514" s="79">
        <v>0</v>
      </c>
      <c r="BC514" s="79">
        <v>0</v>
      </c>
      <c r="BD514" s="79"/>
      <c r="BE514" s="79"/>
      <c r="BF514" s="79"/>
      <c r="BG514" s="79"/>
      <c r="BH514" s="81">
        <f t="shared" si="123"/>
        <v>0</v>
      </c>
      <c r="BI514" s="78">
        <v>0</v>
      </c>
      <c r="BJ514" s="79">
        <v>0</v>
      </c>
      <c r="BK514" s="79">
        <v>0</v>
      </c>
      <c r="BL514" s="79">
        <v>0</v>
      </c>
      <c r="BM514" s="79">
        <v>0</v>
      </c>
      <c r="BN514" s="79">
        <v>0</v>
      </c>
      <c r="BO514" s="79">
        <v>0</v>
      </c>
      <c r="BP514" s="79">
        <v>0</v>
      </c>
      <c r="BQ514" s="79"/>
      <c r="BR514" s="79"/>
      <c r="BS514" s="79"/>
      <c r="BT514" s="79"/>
      <c r="BU514" s="81">
        <f t="shared" si="124"/>
        <v>0</v>
      </c>
      <c r="BV514" s="78">
        <v>0</v>
      </c>
      <c r="BW514" s="79">
        <v>0</v>
      </c>
      <c r="BX514" s="79">
        <v>0</v>
      </c>
      <c r="BY514" s="79">
        <v>0</v>
      </c>
      <c r="BZ514" s="79">
        <v>0</v>
      </c>
      <c r="CA514" s="79">
        <v>0</v>
      </c>
      <c r="CB514" s="79">
        <v>0</v>
      </c>
      <c r="CC514" s="79">
        <v>0</v>
      </c>
      <c r="CD514" s="79"/>
      <c r="CE514" s="79"/>
      <c r="CF514" s="79"/>
      <c r="CG514" s="79"/>
      <c r="CH514" s="81">
        <f t="shared" si="125"/>
        <v>0</v>
      </c>
      <c r="CI514" s="78">
        <v>0</v>
      </c>
      <c r="CJ514" s="79">
        <v>0</v>
      </c>
      <c r="CK514" s="79">
        <v>0</v>
      </c>
      <c r="CL514" s="79">
        <v>0</v>
      </c>
      <c r="CM514" s="79">
        <v>0</v>
      </c>
      <c r="CN514" s="79">
        <v>0</v>
      </c>
      <c r="CO514" s="79">
        <v>0</v>
      </c>
      <c r="CP514" s="79">
        <v>0</v>
      </c>
      <c r="CQ514" s="79"/>
      <c r="CR514" s="79"/>
      <c r="CS514" s="79"/>
      <c r="CT514" s="79"/>
      <c r="CU514" s="81">
        <f t="shared" si="126"/>
        <v>0</v>
      </c>
    </row>
  </sheetData>
  <autoFilter ref="A6:G514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4"/>
  <sheetViews>
    <sheetView showGridLines="0" tabSelected="1" zoomScale="96" zoomScaleNormal="96" workbookViewId="0">
      <pane xSplit="7" ySplit="6" topLeftCell="H489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9"/>
      <c r="D1" s="89"/>
      <c r="E1" s="90"/>
      <c r="F1" s="90"/>
      <c r="G1" s="89"/>
    </row>
    <row r="2" spans="1:14" x14ac:dyDescent="0.2">
      <c r="C2" s="91" t="s">
        <v>619</v>
      </c>
      <c r="D2" s="91"/>
      <c r="E2" s="91"/>
      <c r="F2" s="91"/>
      <c r="G2" s="91"/>
    </row>
    <row r="3" spans="1:14" ht="10.199999999999999" thickBot="1" x14ac:dyDescent="0.25">
      <c r="C3" s="91"/>
      <c r="D3" s="91"/>
      <c r="E3" s="91"/>
      <c r="F3" s="91"/>
      <c r="G3" s="91"/>
    </row>
    <row r="4" spans="1:14" ht="15" customHeight="1" thickBot="1" x14ac:dyDescent="0.25">
      <c r="C4" s="91"/>
      <c r="D4" s="91"/>
      <c r="E4" s="91"/>
      <c r="F4" s="91"/>
      <c r="G4" s="91"/>
      <c r="H4" s="103" t="s">
        <v>602</v>
      </c>
      <c r="I4" s="104"/>
      <c r="J4" s="105"/>
      <c r="K4" s="106" t="s">
        <v>590</v>
      </c>
      <c r="L4" s="107"/>
      <c r="M4" s="107"/>
      <c r="N4" s="108"/>
    </row>
    <row r="5" spans="1:14" ht="10.199999999999999" thickBot="1" x14ac:dyDescent="0.25">
      <c r="F5" s="77"/>
      <c r="H5" s="87">
        <f>SUBTOTAL(9,H7:H981)</f>
        <v>3460</v>
      </c>
      <c r="I5" s="88">
        <f>SUBTOTAL(9,I7:I981)</f>
        <v>156</v>
      </c>
      <c r="J5" s="59">
        <f>SUBTOTAL(9,J7:J981)</f>
        <v>2963</v>
      </c>
      <c r="K5" s="87">
        <f>SUBTOTAL(9,K7:K981)</f>
        <v>0</v>
      </c>
      <c r="L5" s="88">
        <f t="shared" ref="L5:N5" si="0">SUBTOTAL(9,L7:L981)</f>
        <v>0</v>
      </c>
      <c r="M5" s="63">
        <f t="shared" si="0"/>
        <v>0</v>
      </c>
      <c r="N5" s="88">
        <f t="shared" si="0"/>
        <v>2</v>
      </c>
    </row>
    <row r="6" spans="1:14" s="58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2" t="s">
        <v>595</v>
      </c>
      <c r="I6" s="83" t="s">
        <v>596</v>
      </c>
      <c r="J6" s="84" t="s">
        <v>597</v>
      </c>
      <c r="K6" s="85" t="s">
        <v>598</v>
      </c>
      <c r="L6" s="85" t="s">
        <v>599</v>
      </c>
      <c r="M6" s="85" t="s">
        <v>600</v>
      </c>
      <c r="N6" s="86" t="s">
        <v>601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1">
        <v>3</v>
      </c>
      <c r="G7" s="49" t="s">
        <v>11</v>
      </c>
      <c r="H7" s="65">
        <f>VLOOKUP(F7,'Metales Pesados'!F7:U492,16,FALSE)</f>
        <v>0</v>
      </c>
      <c r="I7" s="36">
        <f>VLOOKUP(F7,'Metales Pesados'!F7:AH492,29,FALSE)</f>
        <v>0</v>
      </c>
      <c r="J7" s="61">
        <f>VLOOKUP(F7,'Metales Pesados'!F7:AU492,42,FALSE)</f>
        <v>0</v>
      </c>
      <c r="K7" s="64">
        <f>VLOOKUP(F7,'Metales Pesados'!F7:BH492,55,FALSE)</f>
        <v>0</v>
      </c>
      <c r="L7" s="64">
        <f>VLOOKUP(F7,'Metales Pesados'!F7:BU492,68,FALSE)</f>
        <v>0</v>
      </c>
      <c r="M7" s="64">
        <f>VLOOKUP(F7,'Metales Pesados'!F7:CH492,81,FALSE)</f>
        <v>0</v>
      </c>
      <c r="N7" s="60">
        <f>VLOOKUP(F7,'Metales Pesados'!F7:CU492,94,FALSE)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1">
        <v>1</v>
      </c>
      <c r="G8" s="49" t="s">
        <v>14</v>
      </c>
      <c r="H8" s="65">
        <f>VLOOKUP(F8,'Metales Pesados'!F8:U493,16,FALSE)</f>
        <v>0</v>
      </c>
      <c r="I8" s="36">
        <f>VLOOKUP(F8,'Metales Pesados'!F8:AH493,29,FALSE)</f>
        <v>0</v>
      </c>
      <c r="J8" s="61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1">
        <f>VLOOKUP(F8,'Metales Pesados'!F8:CU493,94,FALSE)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1">
        <v>210</v>
      </c>
      <c r="G9" s="50" t="s">
        <v>17</v>
      </c>
      <c r="H9" s="65">
        <f>VLOOKUP(F9,'Metales Pesados'!F9:U494,16,FALSE)</f>
        <v>0</v>
      </c>
      <c r="I9" s="36">
        <f>VLOOKUP(F9,'Metales Pesados'!F9:AH494,29,FALSE)</f>
        <v>0</v>
      </c>
      <c r="J9" s="61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1">
        <f>VLOOKUP(F9,'Metales Pesados'!F9:CU494,94,FALSE)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1">
        <v>66</v>
      </c>
      <c r="G10" s="50" t="s">
        <v>20</v>
      </c>
      <c r="H10" s="65">
        <f>VLOOKUP(F10,'Metales Pesados'!F10:U495,16,FALSE)</f>
        <v>0</v>
      </c>
      <c r="I10" s="36">
        <f>VLOOKUP(F10,'Metales Pesados'!F10:AH495,29,FALSE)</f>
        <v>0</v>
      </c>
      <c r="J10" s="61">
        <f>VLOOKUP(F10,'Metales Pesados'!F10:AU495,42,FALSE)</f>
        <v>0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1">
        <f>VLOOKUP(F10,'Metales Pesados'!F10:CU495,94,FALSE)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2">
        <v>162</v>
      </c>
      <c r="G11" s="50" t="s">
        <v>24</v>
      </c>
      <c r="H11" s="65">
        <f>VLOOKUP(F11,'Metales Pesados'!F11:U496,16,FALSE)</f>
        <v>0</v>
      </c>
      <c r="I11" s="36">
        <f>VLOOKUP(F11,'Metales Pesados'!F11:AH496,29,FALSE)</f>
        <v>0</v>
      </c>
      <c r="J11" s="61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1">
        <f>VLOOKUP(F11,'Metales Pesados'!F11:CU496,94,FALSE)</f>
        <v>2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1">
        <v>7</v>
      </c>
      <c r="G12" s="50" t="s">
        <v>28</v>
      </c>
      <c r="H12" s="65">
        <f>VLOOKUP(F12,'Metales Pesados'!F12:U497,16,FALSE)</f>
        <v>0</v>
      </c>
      <c r="I12" s="36">
        <f>VLOOKUP(F12,'Metales Pesados'!F12:AH497,29,FALSE)</f>
        <v>0</v>
      </c>
      <c r="J12" s="61">
        <f>VLOOKUP(F12,'Metales Pesados'!F12:AU497,42,FALSE)</f>
        <v>0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1">
        <f>VLOOKUP(F12,'Metales Pesados'!F12:CU497,94,FALSE)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1">
        <v>21146</v>
      </c>
      <c r="G13" s="50" t="s">
        <v>30</v>
      </c>
      <c r="H13" s="65">
        <f>VLOOKUP(F13,'Metales Pesados'!F13:U498,16,FALSE)</f>
        <v>0</v>
      </c>
      <c r="I13" s="36">
        <f>VLOOKUP(F13,'Metales Pesados'!F13:AH498,29,FALSE)</f>
        <v>0</v>
      </c>
      <c r="J13" s="61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1">
        <f>VLOOKUP(F13,'Metales Pesados'!F13:CU498,94,FALSE)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1">
        <v>27598</v>
      </c>
      <c r="G14" s="51" t="s">
        <v>32</v>
      </c>
      <c r="H14" s="65">
        <f>VLOOKUP(F14,'Metales Pesados'!F14:U499,16,FALSE)</f>
        <v>0</v>
      </c>
      <c r="I14" s="36">
        <f>VLOOKUP(F14,'Metales Pesados'!F14:AH499,29,FALSE)</f>
        <v>0</v>
      </c>
      <c r="J14" s="61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1">
        <f>VLOOKUP(F14,'Metales Pesados'!F14:CU499,94,FALSE)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1">
        <v>12</v>
      </c>
      <c r="G15" s="50" t="s">
        <v>34</v>
      </c>
      <c r="H15" s="65">
        <f>VLOOKUP(F15,'Metales Pesados'!F15:U500,16,FALSE)</f>
        <v>0</v>
      </c>
      <c r="I15" s="36">
        <f>VLOOKUP(F15,'Metales Pesados'!F15:AH500,29,FALSE)</f>
        <v>0</v>
      </c>
      <c r="J15" s="61">
        <f>VLOOKUP(F15,'Metales Pesados'!F15:AU500,42,FALSE)</f>
        <v>0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1">
        <f>VLOOKUP(F15,'Metales Pesados'!F15:CU500,94,FALSE)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1">
        <v>270</v>
      </c>
      <c r="G16" s="50" t="s">
        <v>35</v>
      </c>
      <c r="H16" s="65">
        <f>VLOOKUP(F16,'Metales Pesados'!F16:U501,16,FALSE)</f>
        <v>0</v>
      </c>
      <c r="I16" s="36">
        <f>VLOOKUP(F16,'Metales Pesados'!F16:AH501,29,FALSE)</f>
        <v>0</v>
      </c>
      <c r="J16" s="61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1">
        <f>VLOOKUP(F16,'Metales Pesados'!F16:CU501,94,FALSE)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1">
        <v>6945</v>
      </c>
      <c r="G17" s="50" t="s">
        <v>36</v>
      </c>
      <c r="H17" s="65">
        <f>VLOOKUP(F17,'Metales Pesados'!F17:U502,16,FALSE)</f>
        <v>0</v>
      </c>
      <c r="I17" s="36">
        <f>VLOOKUP(F17,'Metales Pesados'!F17:AH502,29,FALSE)</f>
        <v>0</v>
      </c>
      <c r="J17" s="61">
        <f>VLOOKUP(F17,'Metales Pesados'!F17:AU502,42,FALSE)</f>
        <v>0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1">
        <f>VLOOKUP(F17,'Metales Pesados'!F17:CU502,94,FALSE)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1">
        <v>21334</v>
      </c>
      <c r="G18" s="50" t="s">
        <v>37</v>
      </c>
      <c r="H18" s="65">
        <f>VLOOKUP(F18,'Metales Pesados'!F18:U503,16,FALSE)</f>
        <v>0</v>
      </c>
      <c r="I18" s="36">
        <f>VLOOKUP(F18,'Metales Pesados'!F18:AH503,29,FALSE)</f>
        <v>0</v>
      </c>
      <c r="J18" s="61">
        <f>VLOOKUP(F18,'Metales Pesados'!F18:AU503,42,FALSE)</f>
        <v>0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1">
        <f>VLOOKUP(F18,'Metales Pesados'!F18:CU503,94,FALSE)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1">
        <v>8</v>
      </c>
      <c r="G19" s="50" t="s">
        <v>38</v>
      </c>
      <c r="H19" s="65">
        <f>VLOOKUP(F19,'Metales Pesados'!F19:U504,16,FALSE)</f>
        <v>1</v>
      </c>
      <c r="I19" s="36">
        <f>VLOOKUP(F19,'Metales Pesados'!F19:AH504,29,FALSE)</f>
        <v>0</v>
      </c>
      <c r="J19" s="61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1">
        <f>VLOOKUP(F19,'Metales Pesados'!F19:CU504,94,FALSE)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1">
        <v>11</v>
      </c>
      <c r="G20" s="50" t="s">
        <v>39</v>
      </c>
      <c r="H20" s="65">
        <f>VLOOKUP(F20,'Metales Pesados'!F20:U505,16,FALSE)</f>
        <v>0</v>
      </c>
      <c r="I20" s="36">
        <f>VLOOKUP(F20,'Metales Pesados'!F20:AH505,29,FALSE)</f>
        <v>0</v>
      </c>
      <c r="J20" s="61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1">
        <f>VLOOKUP(F20,'Metales Pesados'!F20:CU505,94,FALSE)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1">
        <v>15</v>
      </c>
      <c r="G21" s="50" t="s">
        <v>41</v>
      </c>
      <c r="H21" s="65">
        <f>VLOOKUP(F21,'Metales Pesados'!F21:U506,16,FALSE)</f>
        <v>0</v>
      </c>
      <c r="I21" s="36">
        <f>VLOOKUP(F21,'Metales Pesados'!F21:AH506,29,FALSE)</f>
        <v>0</v>
      </c>
      <c r="J21" s="61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1">
        <f>VLOOKUP(F21,'Metales Pesados'!F21:CU506,94,FALSE)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1">
        <v>4</v>
      </c>
      <c r="G22" s="50" t="s">
        <v>43</v>
      </c>
      <c r="H22" s="65">
        <f>VLOOKUP(F22,'Metales Pesados'!F22:U507,16,FALSE)</f>
        <v>84</v>
      </c>
      <c r="I22" s="36">
        <f>VLOOKUP(F22,'Metales Pesados'!F22:AH507,29,FALSE)</f>
        <v>8</v>
      </c>
      <c r="J22" s="61">
        <f>VLOOKUP(F22,'Metales Pesados'!F22:AU507,42,FALSE)</f>
        <v>84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1">
        <f>VLOOKUP(F22,'Metales Pesados'!F22:CU507,94,FALSE)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1">
        <v>5</v>
      </c>
      <c r="G23" s="50" t="s">
        <v>44</v>
      </c>
      <c r="H23" s="65">
        <f>VLOOKUP(F23,'Metales Pesados'!F23:U508,16,FALSE)</f>
        <v>0</v>
      </c>
      <c r="I23" s="36">
        <f>VLOOKUP(F23,'Metales Pesados'!F23:AH508,29,FALSE)</f>
        <v>0</v>
      </c>
      <c r="J23" s="61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1">
        <f>VLOOKUP(F23,'Metales Pesados'!F23:CU508,94,FALSE)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1">
        <v>273</v>
      </c>
      <c r="G24" s="50" t="s">
        <v>45</v>
      </c>
      <c r="H24" s="65">
        <f>VLOOKUP(F24,'Metales Pesados'!F24:U509,16,FALSE)</f>
        <v>40</v>
      </c>
      <c r="I24" s="36">
        <f>VLOOKUP(F24,'Metales Pesados'!F24:AH509,29,FALSE)</f>
        <v>2</v>
      </c>
      <c r="J24" s="61">
        <f>VLOOKUP(F24,'Metales Pesados'!F24:AU509,42,FALSE)</f>
        <v>38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1">
        <f>VLOOKUP(F24,'Metales Pesados'!F24:CU509,94,FALSE)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1">
        <v>30485</v>
      </c>
      <c r="G25" s="50" t="s">
        <v>46</v>
      </c>
      <c r="H25" s="65">
        <f>VLOOKUP(F25,'Metales Pesados'!F25:U510,16,FALSE)</f>
        <v>0</v>
      </c>
      <c r="I25" s="36">
        <f>VLOOKUP(F25,'Metales Pesados'!F25:AH510,29,FALSE)</f>
        <v>0</v>
      </c>
      <c r="J25" s="61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1">
        <f>VLOOKUP(F25,'Metales Pesados'!F25:CU510,94,FALSE)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1">
        <v>6</v>
      </c>
      <c r="G26" s="50" t="s">
        <v>47</v>
      </c>
      <c r="H26" s="65">
        <f>VLOOKUP(F26,'Metales Pesados'!F26:U514,16,FALSE)</f>
        <v>154</v>
      </c>
      <c r="I26" s="36">
        <f>VLOOKUP(F26,'Metales Pesados'!F26:AH514,29,FALSE)</f>
        <v>17</v>
      </c>
      <c r="J26" s="61">
        <f>VLOOKUP(F26,'Metales Pesados'!F26:AU514,42,FALSE)</f>
        <v>139</v>
      </c>
      <c r="K26" s="36">
        <f>VLOOKUP(F26,'Metales Pesados'!F26:BH514,55,FALSE)</f>
        <v>0</v>
      </c>
      <c r="L26" s="36">
        <f>VLOOKUP(F26,'Metales Pesados'!F26:BU514,68,FALSE)</f>
        <v>0</v>
      </c>
      <c r="M26" s="36">
        <f>VLOOKUP(F26,'Metales Pesados'!F26:CH514,81,FALSE)</f>
        <v>0</v>
      </c>
      <c r="N26" s="61">
        <f>VLOOKUP(F26,'Metales Pesados'!F26:CU514,94,FALSE)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1">
        <v>25</v>
      </c>
      <c r="G27" s="50" t="s">
        <v>50</v>
      </c>
      <c r="H27" s="65">
        <f>VLOOKUP(F27,'Metales Pesados'!F27:U515,16,FALSE)</f>
        <v>0</v>
      </c>
      <c r="I27" s="36">
        <f>VLOOKUP(F27,'Metales Pesados'!F27:AH515,29,FALSE)</f>
        <v>0</v>
      </c>
      <c r="J27" s="61">
        <f>VLOOKUP(F27,'Metales Pesados'!F27:AU515,42,FALSE)</f>
        <v>0</v>
      </c>
      <c r="K27" s="36">
        <f>VLOOKUP(F27,'Metales Pesados'!F27:BH515,55,FALSE)</f>
        <v>0</v>
      </c>
      <c r="L27" s="36">
        <f>VLOOKUP(F27,'Metales Pesados'!F27:BU515,68,FALSE)</f>
        <v>0</v>
      </c>
      <c r="M27" s="36">
        <f>VLOOKUP(F27,'Metales Pesados'!F27:CH515,81,FALSE)</f>
        <v>0</v>
      </c>
      <c r="N27" s="61">
        <f>VLOOKUP(F27,'Metales Pesados'!F27:CU515,94,FALSE)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1">
        <v>26052</v>
      </c>
      <c r="G28" s="51" t="s">
        <v>51</v>
      </c>
      <c r="H28" s="65">
        <f>VLOOKUP(F28,'Metales Pesados'!F28:U516,16,FALSE)</f>
        <v>0</v>
      </c>
      <c r="I28" s="36">
        <f>VLOOKUP(F28,'Metales Pesados'!F28:AH516,29,FALSE)</f>
        <v>0</v>
      </c>
      <c r="J28" s="61">
        <f>VLOOKUP(F28,'Metales Pesados'!F28:AU516,42,FALSE)</f>
        <v>0</v>
      </c>
      <c r="K28" s="36">
        <f>VLOOKUP(F28,'Metales Pesados'!F28:BH516,55,FALSE)</f>
        <v>0</v>
      </c>
      <c r="L28" s="36">
        <f>VLOOKUP(F28,'Metales Pesados'!F28:BU516,68,FALSE)</f>
        <v>0</v>
      </c>
      <c r="M28" s="36">
        <f>VLOOKUP(F28,'Metales Pesados'!F28:CH516,81,FALSE)</f>
        <v>0</v>
      </c>
      <c r="N28" s="61">
        <f>VLOOKUP(F28,'Metales Pesados'!F28:CU516,94,FALSE)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1">
        <v>27259</v>
      </c>
      <c r="G29" s="51" t="s">
        <v>52</v>
      </c>
      <c r="H29" s="65">
        <f>VLOOKUP(F29,'Metales Pesados'!F29:U517,16,FALSE)</f>
        <v>0</v>
      </c>
      <c r="I29" s="36">
        <f>VLOOKUP(F29,'Metales Pesados'!F29:AH517,29,FALSE)</f>
        <v>0</v>
      </c>
      <c r="J29" s="61">
        <f>VLOOKUP(F29,'Metales Pesados'!F29:AU517,42,FALSE)</f>
        <v>0</v>
      </c>
      <c r="K29" s="36">
        <f>VLOOKUP(F29,'Metales Pesados'!F29:BH517,55,FALSE)</f>
        <v>0</v>
      </c>
      <c r="L29" s="36">
        <f>VLOOKUP(F29,'Metales Pesados'!F29:BU517,68,FALSE)</f>
        <v>0</v>
      </c>
      <c r="M29" s="36">
        <f>VLOOKUP(F29,'Metales Pesados'!F29:CH517,81,FALSE)</f>
        <v>0</v>
      </c>
      <c r="N29" s="61">
        <f>VLOOKUP(F29,'Metales Pesados'!F29:CU517,94,FALSE)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1">
        <v>28</v>
      </c>
      <c r="G30" s="50" t="s">
        <v>53</v>
      </c>
      <c r="H30" s="65">
        <f>VLOOKUP(F30,'Metales Pesados'!F30:U518,16,FALSE)</f>
        <v>0</v>
      </c>
      <c r="I30" s="36">
        <f>VLOOKUP(F30,'Metales Pesados'!F30:AH518,29,FALSE)</f>
        <v>0</v>
      </c>
      <c r="J30" s="61">
        <f>VLOOKUP(F30,'Metales Pesados'!F30:AU518,42,FALSE)</f>
        <v>0</v>
      </c>
      <c r="K30" s="36">
        <f>VLOOKUP(F30,'Metales Pesados'!F30:BH518,55,FALSE)</f>
        <v>0</v>
      </c>
      <c r="L30" s="36">
        <f>VLOOKUP(F30,'Metales Pesados'!F30:BU518,68,FALSE)</f>
        <v>0</v>
      </c>
      <c r="M30" s="36">
        <f>VLOOKUP(F30,'Metales Pesados'!F30:CH518,81,FALSE)</f>
        <v>0</v>
      </c>
      <c r="N30" s="61">
        <f>VLOOKUP(F30,'Metales Pesados'!F30:CU518,94,FALSE)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1">
        <v>6693</v>
      </c>
      <c r="G31" s="50" t="s">
        <v>54</v>
      </c>
      <c r="H31" s="65">
        <f>VLOOKUP(F31,'Metales Pesados'!F31:U519,16,FALSE)</f>
        <v>0</v>
      </c>
      <c r="I31" s="36">
        <f>VLOOKUP(F31,'Metales Pesados'!F31:AH519,29,FALSE)</f>
        <v>0</v>
      </c>
      <c r="J31" s="61">
        <f>VLOOKUP(F31,'Metales Pesados'!F31:AU519,42,FALSE)</f>
        <v>0</v>
      </c>
      <c r="K31" s="36">
        <f>VLOOKUP(F31,'Metales Pesados'!F31:BH519,55,FALSE)</f>
        <v>0</v>
      </c>
      <c r="L31" s="36">
        <f>VLOOKUP(F31,'Metales Pesados'!F31:BU519,68,FALSE)</f>
        <v>0</v>
      </c>
      <c r="M31" s="36">
        <f>VLOOKUP(F31,'Metales Pesados'!F31:CH519,81,FALSE)</f>
        <v>0</v>
      </c>
      <c r="N31" s="61">
        <f>VLOOKUP(F31,'Metales Pesados'!F31:CU519,94,FALSE)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1">
        <v>26</v>
      </c>
      <c r="G32" s="50" t="s">
        <v>55</v>
      </c>
      <c r="H32" s="65">
        <f>VLOOKUP(F32,'Metales Pesados'!F32:U520,16,FALSE)</f>
        <v>0</v>
      </c>
      <c r="I32" s="36">
        <f>VLOOKUP(F32,'Metales Pesados'!F32:AH520,29,FALSE)</f>
        <v>0</v>
      </c>
      <c r="J32" s="61">
        <f>VLOOKUP(F32,'Metales Pesados'!F32:AU520,42,FALSE)</f>
        <v>0</v>
      </c>
      <c r="K32" s="36">
        <f>VLOOKUP(F32,'Metales Pesados'!F32:BH520,55,FALSE)</f>
        <v>0</v>
      </c>
      <c r="L32" s="36">
        <f>VLOOKUP(F32,'Metales Pesados'!F32:BU520,68,FALSE)</f>
        <v>0</v>
      </c>
      <c r="M32" s="36">
        <f>VLOOKUP(F32,'Metales Pesados'!F32:CH520,81,FALSE)</f>
        <v>0</v>
      </c>
      <c r="N32" s="61">
        <f>VLOOKUP(F32,'Metales Pesados'!F32:CU520,94,FALSE)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1">
        <v>30</v>
      </c>
      <c r="G33" s="50" t="s">
        <v>57</v>
      </c>
      <c r="H33" s="65">
        <f>VLOOKUP(F33,'Metales Pesados'!F33:U521,16,FALSE)</f>
        <v>0</v>
      </c>
      <c r="I33" s="36">
        <f>VLOOKUP(F33,'Metales Pesados'!F33:AH521,29,FALSE)</f>
        <v>0</v>
      </c>
      <c r="J33" s="61">
        <f>VLOOKUP(F33,'Metales Pesados'!F33:AU521,42,FALSE)</f>
        <v>0</v>
      </c>
      <c r="K33" s="36">
        <f>VLOOKUP(F33,'Metales Pesados'!F33:BH521,55,FALSE)</f>
        <v>0</v>
      </c>
      <c r="L33" s="36">
        <f>VLOOKUP(F33,'Metales Pesados'!F33:BU521,68,FALSE)</f>
        <v>0</v>
      </c>
      <c r="M33" s="36">
        <f>VLOOKUP(F33,'Metales Pesados'!F33:CH521,81,FALSE)</f>
        <v>0</v>
      </c>
      <c r="N33" s="61">
        <f>VLOOKUP(F33,'Metales Pesados'!F33:CU521,94,FALSE)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1">
        <v>32</v>
      </c>
      <c r="G34" s="50" t="s">
        <v>58</v>
      </c>
      <c r="H34" s="65">
        <f>VLOOKUP(F34,'Metales Pesados'!F34:U522,16,FALSE)</f>
        <v>0</v>
      </c>
      <c r="I34" s="36">
        <f>VLOOKUP(F34,'Metales Pesados'!F34:AH522,29,FALSE)</f>
        <v>0</v>
      </c>
      <c r="J34" s="61">
        <f>VLOOKUP(F34,'Metales Pesados'!F34:AU522,42,FALSE)</f>
        <v>0</v>
      </c>
      <c r="K34" s="36">
        <f>VLOOKUP(F34,'Metales Pesados'!F34:BH522,55,FALSE)</f>
        <v>0</v>
      </c>
      <c r="L34" s="36">
        <f>VLOOKUP(F34,'Metales Pesados'!F34:BU522,68,FALSE)</f>
        <v>0</v>
      </c>
      <c r="M34" s="36">
        <f>VLOOKUP(F34,'Metales Pesados'!F34:CH522,81,FALSE)</f>
        <v>0</v>
      </c>
      <c r="N34" s="61">
        <f>VLOOKUP(F34,'Metales Pesados'!F34:CU522,94,FALSE)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1">
        <v>31</v>
      </c>
      <c r="G35" s="50" t="s">
        <v>60</v>
      </c>
      <c r="H35" s="65">
        <f>VLOOKUP(F35,'Metales Pesados'!F35:U523,16,FALSE)</f>
        <v>0</v>
      </c>
      <c r="I35" s="36">
        <f>VLOOKUP(F35,'Metales Pesados'!F35:AH523,29,FALSE)</f>
        <v>0</v>
      </c>
      <c r="J35" s="61">
        <f>VLOOKUP(F35,'Metales Pesados'!F35:AU523,42,FALSE)</f>
        <v>0</v>
      </c>
      <c r="K35" s="36">
        <f>VLOOKUP(F35,'Metales Pesados'!F35:BH523,55,FALSE)</f>
        <v>0</v>
      </c>
      <c r="L35" s="36">
        <f>VLOOKUP(F35,'Metales Pesados'!F35:BU523,68,FALSE)</f>
        <v>0</v>
      </c>
      <c r="M35" s="36">
        <f>VLOOKUP(F35,'Metales Pesados'!F35:CH523,81,FALSE)</f>
        <v>0</v>
      </c>
      <c r="N35" s="61">
        <f>VLOOKUP(F35,'Metales Pesados'!F35:CU523,94,FALSE)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1">
        <v>35</v>
      </c>
      <c r="G36" s="50" t="s">
        <v>61</v>
      </c>
      <c r="H36" s="65">
        <f>VLOOKUP(F36,'Metales Pesados'!F36:U524,16,FALSE)</f>
        <v>0</v>
      </c>
      <c r="I36" s="36">
        <f>VLOOKUP(F36,'Metales Pesados'!F36:AH524,29,FALSE)</f>
        <v>0</v>
      </c>
      <c r="J36" s="61">
        <f>VLOOKUP(F36,'Metales Pesados'!F36:AU524,42,FALSE)</f>
        <v>0</v>
      </c>
      <c r="K36" s="36">
        <f>VLOOKUP(F36,'Metales Pesados'!F36:BH524,55,FALSE)</f>
        <v>0</v>
      </c>
      <c r="L36" s="36">
        <f>VLOOKUP(F36,'Metales Pesados'!F36:BU524,68,FALSE)</f>
        <v>0</v>
      </c>
      <c r="M36" s="36">
        <f>VLOOKUP(F36,'Metales Pesados'!F36:CH524,81,FALSE)</f>
        <v>0</v>
      </c>
      <c r="N36" s="61">
        <f>VLOOKUP(F36,'Metales Pesados'!F36:CU524,94,FALSE)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1">
        <v>34</v>
      </c>
      <c r="G37" s="50" t="s">
        <v>62</v>
      </c>
      <c r="H37" s="65">
        <f>VLOOKUP(F37,'Metales Pesados'!F37:U525,16,FALSE)</f>
        <v>0</v>
      </c>
      <c r="I37" s="36">
        <f>VLOOKUP(F37,'Metales Pesados'!F37:AH525,29,FALSE)</f>
        <v>0</v>
      </c>
      <c r="J37" s="61">
        <f>VLOOKUP(F37,'Metales Pesados'!F37:AU525,42,FALSE)</f>
        <v>0</v>
      </c>
      <c r="K37" s="36">
        <f>VLOOKUP(F37,'Metales Pesados'!F37:BH525,55,FALSE)</f>
        <v>0</v>
      </c>
      <c r="L37" s="36">
        <f>VLOOKUP(F37,'Metales Pesados'!F37:BU525,68,FALSE)</f>
        <v>0</v>
      </c>
      <c r="M37" s="36">
        <f>VLOOKUP(F37,'Metales Pesados'!F37:CH525,81,FALSE)</f>
        <v>0</v>
      </c>
      <c r="N37" s="61">
        <f>VLOOKUP(F37,'Metales Pesados'!F37:CU525,94,FALSE)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1">
        <v>6846</v>
      </c>
      <c r="G38" s="50" t="s">
        <v>63</v>
      </c>
      <c r="H38" s="65">
        <f>VLOOKUP(F38,'Metales Pesados'!F38:U526,16,FALSE)</f>
        <v>0</v>
      </c>
      <c r="I38" s="36">
        <f>VLOOKUP(F38,'Metales Pesados'!F38:AH526,29,FALSE)</f>
        <v>0</v>
      </c>
      <c r="J38" s="61">
        <f>VLOOKUP(F38,'Metales Pesados'!F38:AU526,42,FALSE)</f>
        <v>0</v>
      </c>
      <c r="K38" s="36">
        <f>VLOOKUP(F38,'Metales Pesados'!F38:BH526,55,FALSE)</f>
        <v>0</v>
      </c>
      <c r="L38" s="36">
        <f>VLOOKUP(F38,'Metales Pesados'!F38:BU526,68,FALSE)</f>
        <v>0</v>
      </c>
      <c r="M38" s="36">
        <f>VLOOKUP(F38,'Metales Pesados'!F38:CH526,81,FALSE)</f>
        <v>0</v>
      </c>
      <c r="N38" s="61">
        <f>VLOOKUP(F38,'Metales Pesados'!F38:CU526,94,FALSE)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1">
        <v>6794</v>
      </c>
      <c r="G39" s="50" t="s">
        <v>64</v>
      </c>
      <c r="H39" s="65">
        <f>VLOOKUP(F39,'Metales Pesados'!F39:U527,16,FALSE)</f>
        <v>0</v>
      </c>
      <c r="I39" s="36">
        <f>VLOOKUP(F39,'Metales Pesados'!F39:AH527,29,FALSE)</f>
        <v>0</v>
      </c>
      <c r="J39" s="61">
        <f>VLOOKUP(F39,'Metales Pesados'!F39:AU527,42,FALSE)</f>
        <v>0</v>
      </c>
      <c r="K39" s="36">
        <f>VLOOKUP(F39,'Metales Pesados'!F39:BH527,55,FALSE)</f>
        <v>0</v>
      </c>
      <c r="L39" s="36">
        <f>VLOOKUP(F39,'Metales Pesados'!F39:BU527,68,FALSE)</f>
        <v>0</v>
      </c>
      <c r="M39" s="36">
        <f>VLOOKUP(F39,'Metales Pesados'!F39:CH527,81,FALSE)</f>
        <v>0</v>
      </c>
      <c r="N39" s="61">
        <f>VLOOKUP(F39,'Metales Pesados'!F39:CU527,94,FALSE)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73">
        <v>17213</v>
      </c>
      <c r="G40" s="50" t="s">
        <v>65</v>
      </c>
      <c r="H40" s="65">
        <f>VLOOKUP(F40,'Metales Pesados'!F40:U528,16,FALSE)</f>
        <v>0</v>
      </c>
      <c r="I40" s="36">
        <f>VLOOKUP(F40,'Metales Pesados'!F40:AH528,29,FALSE)</f>
        <v>0</v>
      </c>
      <c r="J40" s="61">
        <f>VLOOKUP(F40,'Metales Pesados'!F40:AU528,42,FALSE)</f>
        <v>0</v>
      </c>
      <c r="K40" s="36">
        <f>VLOOKUP(F40,'Metales Pesados'!F40:BH528,55,FALSE)</f>
        <v>0</v>
      </c>
      <c r="L40" s="36">
        <f>VLOOKUP(F40,'Metales Pesados'!F40:BU528,68,FALSE)</f>
        <v>0</v>
      </c>
      <c r="M40" s="36">
        <f>VLOOKUP(F40,'Metales Pesados'!F40:CH528,81,FALSE)</f>
        <v>0</v>
      </c>
      <c r="N40" s="61">
        <f>VLOOKUP(F40,'Metales Pesados'!F40:CU528,94,FALSE)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1">
        <v>29</v>
      </c>
      <c r="G41" s="50" t="s">
        <v>66</v>
      </c>
      <c r="H41" s="65">
        <f>VLOOKUP(F41,'Metales Pesados'!F41:U529,16,FALSE)</f>
        <v>0</v>
      </c>
      <c r="I41" s="36">
        <f>VLOOKUP(F41,'Metales Pesados'!F41:AH529,29,FALSE)</f>
        <v>0</v>
      </c>
      <c r="J41" s="61">
        <f>VLOOKUP(F41,'Metales Pesados'!F41:AU529,42,FALSE)</f>
        <v>0</v>
      </c>
      <c r="K41" s="36">
        <f>VLOOKUP(F41,'Metales Pesados'!F41:BH529,55,FALSE)</f>
        <v>0</v>
      </c>
      <c r="L41" s="36">
        <f>VLOOKUP(F41,'Metales Pesados'!F41:BU529,68,FALSE)</f>
        <v>0</v>
      </c>
      <c r="M41" s="36">
        <f>VLOOKUP(F41,'Metales Pesados'!F41:CH529,81,FALSE)</f>
        <v>0</v>
      </c>
      <c r="N41" s="61">
        <f>VLOOKUP(F41,'Metales Pesados'!F41:CU529,94,FALSE)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1">
        <v>36</v>
      </c>
      <c r="G42" s="50" t="s">
        <v>67</v>
      </c>
      <c r="H42" s="65">
        <f>VLOOKUP(F42,'Metales Pesados'!F42:U530,16,FALSE)</f>
        <v>0</v>
      </c>
      <c r="I42" s="36">
        <f>VLOOKUP(F42,'Metales Pesados'!F42:AH530,29,FALSE)</f>
        <v>0</v>
      </c>
      <c r="J42" s="61">
        <f>VLOOKUP(F42,'Metales Pesados'!F42:AU530,42,FALSE)</f>
        <v>0</v>
      </c>
      <c r="K42" s="36">
        <f>VLOOKUP(F42,'Metales Pesados'!F42:BH530,55,FALSE)</f>
        <v>0</v>
      </c>
      <c r="L42" s="36">
        <f>VLOOKUP(F42,'Metales Pesados'!F42:BU530,68,FALSE)</f>
        <v>0</v>
      </c>
      <c r="M42" s="36">
        <f>VLOOKUP(F42,'Metales Pesados'!F42:CH530,81,FALSE)</f>
        <v>0</v>
      </c>
      <c r="N42" s="61">
        <f>VLOOKUP(F42,'Metales Pesados'!F42:CU530,94,FALSE)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1">
        <v>33</v>
      </c>
      <c r="G43" s="50" t="s">
        <v>68</v>
      </c>
      <c r="H43" s="65">
        <f>VLOOKUP(F43,'Metales Pesados'!F43:U531,16,FALSE)</f>
        <v>0</v>
      </c>
      <c r="I43" s="36">
        <f>VLOOKUP(F43,'Metales Pesados'!F43:AH531,29,FALSE)</f>
        <v>0</v>
      </c>
      <c r="J43" s="61">
        <f>VLOOKUP(F43,'Metales Pesados'!F43:AU531,42,FALSE)</f>
        <v>0</v>
      </c>
      <c r="K43" s="36">
        <f>VLOOKUP(F43,'Metales Pesados'!F43:BH531,55,FALSE)</f>
        <v>0</v>
      </c>
      <c r="L43" s="36">
        <f>VLOOKUP(F43,'Metales Pesados'!F43:BU531,68,FALSE)</f>
        <v>0</v>
      </c>
      <c r="M43" s="36">
        <f>VLOOKUP(F43,'Metales Pesados'!F43:CH531,81,FALSE)</f>
        <v>0</v>
      </c>
      <c r="N43" s="61">
        <f>VLOOKUP(F43,'Metales Pesados'!F43:CU531,94,FALSE)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1">
        <v>6694</v>
      </c>
      <c r="G44" s="50" t="s">
        <v>69</v>
      </c>
      <c r="H44" s="65">
        <f>VLOOKUP(F44,'Metales Pesados'!F44:U532,16,FALSE)</f>
        <v>0</v>
      </c>
      <c r="I44" s="36">
        <f>VLOOKUP(F44,'Metales Pesados'!F44:AH532,29,FALSE)</f>
        <v>0</v>
      </c>
      <c r="J44" s="61">
        <f>VLOOKUP(F44,'Metales Pesados'!F44:AU532,42,FALSE)</f>
        <v>0</v>
      </c>
      <c r="K44" s="36">
        <f>VLOOKUP(F44,'Metales Pesados'!F44:BH532,55,FALSE)</f>
        <v>0</v>
      </c>
      <c r="L44" s="36">
        <f>VLOOKUP(F44,'Metales Pesados'!F44:BU532,68,FALSE)</f>
        <v>0</v>
      </c>
      <c r="M44" s="36">
        <f>VLOOKUP(F44,'Metales Pesados'!F44:CH532,81,FALSE)</f>
        <v>0</v>
      </c>
      <c r="N44" s="61">
        <f>VLOOKUP(F44,'Metales Pesados'!F44:CU532,94,FALSE)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1">
        <v>27</v>
      </c>
      <c r="G45" s="50" t="s">
        <v>70</v>
      </c>
      <c r="H45" s="65">
        <f>VLOOKUP(F45,'Metales Pesados'!F45:U533,16,FALSE)</f>
        <v>0</v>
      </c>
      <c r="I45" s="36">
        <f>VLOOKUP(F45,'Metales Pesados'!F45:AH533,29,FALSE)</f>
        <v>0</v>
      </c>
      <c r="J45" s="61">
        <f>VLOOKUP(F45,'Metales Pesados'!F45:AU533,42,FALSE)</f>
        <v>0</v>
      </c>
      <c r="K45" s="36">
        <f>VLOOKUP(F45,'Metales Pesados'!F45:BH533,55,FALSE)</f>
        <v>0</v>
      </c>
      <c r="L45" s="36">
        <f>VLOOKUP(F45,'Metales Pesados'!F45:BU533,68,FALSE)</f>
        <v>0</v>
      </c>
      <c r="M45" s="36">
        <f>VLOOKUP(F45,'Metales Pesados'!F45:CH533,81,FALSE)</f>
        <v>0</v>
      </c>
      <c r="N45" s="61">
        <f>VLOOKUP(F45,'Metales Pesados'!F45:CU533,94,FALSE)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1">
        <v>30484</v>
      </c>
      <c r="G46" s="50" t="s">
        <v>71</v>
      </c>
      <c r="H46" s="65">
        <f>VLOOKUP(F46,'Metales Pesados'!F46:U534,16,FALSE)</f>
        <v>0</v>
      </c>
      <c r="I46" s="36">
        <f>VLOOKUP(F46,'Metales Pesados'!F46:AH534,29,FALSE)</f>
        <v>0</v>
      </c>
      <c r="J46" s="61">
        <f>VLOOKUP(F46,'Metales Pesados'!F46:AU534,42,FALSE)</f>
        <v>0</v>
      </c>
      <c r="K46" s="36">
        <f>VLOOKUP(F46,'Metales Pesados'!F46:BH534,55,FALSE)</f>
        <v>0</v>
      </c>
      <c r="L46" s="36">
        <f>VLOOKUP(F46,'Metales Pesados'!F46:BU534,68,FALSE)</f>
        <v>0</v>
      </c>
      <c r="M46" s="36">
        <f>VLOOKUP(F46,'Metales Pesados'!F46:CH534,81,FALSE)</f>
        <v>0</v>
      </c>
      <c r="N46" s="61">
        <f>VLOOKUP(F46,'Metales Pesados'!F46:CU534,94,FALSE)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1">
        <v>26050</v>
      </c>
      <c r="G47" s="51" t="s">
        <v>73</v>
      </c>
      <c r="H47" s="65">
        <f>VLOOKUP(F47,'Metales Pesados'!F47:U535,16,FALSE)</f>
        <v>0</v>
      </c>
      <c r="I47" s="36">
        <f>VLOOKUP(F47,'Metales Pesados'!F47:AH535,29,FALSE)</f>
        <v>0</v>
      </c>
      <c r="J47" s="61">
        <f>VLOOKUP(F47,'Metales Pesados'!F47:AU535,42,FALSE)</f>
        <v>0</v>
      </c>
      <c r="K47" s="36">
        <f>VLOOKUP(F47,'Metales Pesados'!F47:BH535,55,FALSE)</f>
        <v>0</v>
      </c>
      <c r="L47" s="36">
        <f>VLOOKUP(F47,'Metales Pesados'!F47:BU535,68,FALSE)</f>
        <v>0</v>
      </c>
      <c r="M47" s="36">
        <f>VLOOKUP(F47,'Metales Pesados'!F47:CH535,81,FALSE)</f>
        <v>0</v>
      </c>
      <c r="N47" s="61">
        <f>VLOOKUP(F47,'Metales Pesados'!F47:CU535,94,FALSE)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1">
        <v>51</v>
      </c>
      <c r="G48" s="50" t="s">
        <v>74</v>
      </c>
      <c r="H48" s="65">
        <f>VLOOKUP(F48,'Metales Pesados'!F48:U536,16,FALSE)</f>
        <v>8</v>
      </c>
      <c r="I48" s="36">
        <f>VLOOKUP(F48,'Metales Pesados'!F48:AH536,29,FALSE)</f>
        <v>0</v>
      </c>
      <c r="J48" s="61">
        <f>VLOOKUP(F48,'Metales Pesados'!F48:AU536,42,FALSE)</f>
        <v>7</v>
      </c>
      <c r="K48" s="36">
        <f>VLOOKUP(F48,'Metales Pesados'!F48:BH536,55,FALSE)</f>
        <v>0</v>
      </c>
      <c r="L48" s="36">
        <f>VLOOKUP(F48,'Metales Pesados'!F48:BU536,68,FALSE)</f>
        <v>0</v>
      </c>
      <c r="M48" s="36">
        <f>VLOOKUP(F48,'Metales Pesados'!F48:CH536,81,FALSE)</f>
        <v>0</v>
      </c>
      <c r="N48" s="61">
        <f>VLOOKUP(F48,'Metales Pesados'!F48:CU536,94,FALSE)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1">
        <v>52</v>
      </c>
      <c r="G49" s="50" t="s">
        <v>75</v>
      </c>
      <c r="H49" s="65">
        <f>VLOOKUP(F49,'Metales Pesados'!F49:U537,16,FALSE)</f>
        <v>0</v>
      </c>
      <c r="I49" s="36">
        <f>VLOOKUP(F49,'Metales Pesados'!F49:AH537,29,FALSE)</f>
        <v>0</v>
      </c>
      <c r="J49" s="61">
        <f>VLOOKUP(F49,'Metales Pesados'!F49:AU537,42,FALSE)</f>
        <v>0</v>
      </c>
      <c r="K49" s="36">
        <f>VLOOKUP(F49,'Metales Pesados'!F49:BH537,55,FALSE)</f>
        <v>0</v>
      </c>
      <c r="L49" s="36">
        <f>VLOOKUP(F49,'Metales Pesados'!F49:BU537,68,FALSE)</f>
        <v>0</v>
      </c>
      <c r="M49" s="36">
        <f>VLOOKUP(F49,'Metales Pesados'!F49:CH537,81,FALSE)</f>
        <v>0</v>
      </c>
      <c r="N49" s="61">
        <f>VLOOKUP(F49,'Metales Pesados'!F49:CU537,94,FALSE)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1">
        <v>49</v>
      </c>
      <c r="G50" s="50" t="s">
        <v>76</v>
      </c>
      <c r="H50" s="65">
        <f>VLOOKUP(F50,'Metales Pesados'!F50:U538,16,FALSE)</f>
        <v>0</v>
      </c>
      <c r="I50" s="36">
        <f>VLOOKUP(F50,'Metales Pesados'!F50:AH538,29,FALSE)</f>
        <v>0</v>
      </c>
      <c r="J50" s="61">
        <f>VLOOKUP(F50,'Metales Pesados'!F50:AU538,42,FALSE)</f>
        <v>0</v>
      </c>
      <c r="K50" s="36">
        <f>VLOOKUP(F50,'Metales Pesados'!F50:BH538,55,FALSE)</f>
        <v>0</v>
      </c>
      <c r="L50" s="36">
        <f>VLOOKUP(F50,'Metales Pesados'!F50:BU538,68,FALSE)</f>
        <v>0</v>
      </c>
      <c r="M50" s="36">
        <f>VLOOKUP(F50,'Metales Pesados'!F50:CH538,81,FALSE)</f>
        <v>0</v>
      </c>
      <c r="N50" s="61">
        <f>VLOOKUP(F50,'Metales Pesados'!F50:CU538,94,FALSE)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1">
        <v>48</v>
      </c>
      <c r="G51" s="50" t="s">
        <v>77</v>
      </c>
      <c r="H51" s="65">
        <f>VLOOKUP(F51,'Metales Pesados'!F51:U539,16,FALSE)</f>
        <v>0</v>
      </c>
      <c r="I51" s="36">
        <f>VLOOKUP(F51,'Metales Pesados'!F51:AH539,29,FALSE)</f>
        <v>0</v>
      </c>
      <c r="J51" s="61">
        <f>VLOOKUP(F51,'Metales Pesados'!F51:AU539,42,FALSE)</f>
        <v>0</v>
      </c>
      <c r="K51" s="36">
        <f>VLOOKUP(F51,'Metales Pesados'!F51:BH539,55,FALSE)</f>
        <v>0</v>
      </c>
      <c r="L51" s="36">
        <f>VLOOKUP(F51,'Metales Pesados'!F51:BU539,68,FALSE)</f>
        <v>0</v>
      </c>
      <c r="M51" s="36">
        <f>VLOOKUP(F51,'Metales Pesados'!F51:CH539,81,FALSE)</f>
        <v>0</v>
      </c>
      <c r="N51" s="61">
        <f>VLOOKUP(F51,'Metales Pesados'!F51:CU539,94,FALSE)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1">
        <v>275</v>
      </c>
      <c r="G52" s="50" t="s">
        <v>78</v>
      </c>
      <c r="H52" s="65">
        <f>VLOOKUP(F52,'Metales Pesados'!F52:U540,16,FALSE)</f>
        <v>0</v>
      </c>
      <c r="I52" s="36">
        <f>VLOOKUP(F52,'Metales Pesados'!F52:AH540,29,FALSE)</f>
        <v>0</v>
      </c>
      <c r="J52" s="61">
        <f>VLOOKUP(F52,'Metales Pesados'!F52:AU540,42,FALSE)</f>
        <v>0</v>
      </c>
      <c r="K52" s="36">
        <f>VLOOKUP(F52,'Metales Pesados'!F52:BH540,55,FALSE)</f>
        <v>0</v>
      </c>
      <c r="L52" s="36">
        <f>VLOOKUP(F52,'Metales Pesados'!F52:BU540,68,FALSE)</f>
        <v>0</v>
      </c>
      <c r="M52" s="36">
        <f>VLOOKUP(F52,'Metales Pesados'!F52:CH540,81,FALSE)</f>
        <v>0</v>
      </c>
      <c r="N52" s="61">
        <f>VLOOKUP(F52,'Metales Pesados'!F52:CU540,94,FALSE)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1">
        <v>50</v>
      </c>
      <c r="G53" s="50" t="s">
        <v>79</v>
      </c>
      <c r="H53" s="65">
        <f>VLOOKUP(F53,'Metales Pesados'!F53:U541,16,FALSE)</f>
        <v>0</v>
      </c>
      <c r="I53" s="36">
        <f>VLOOKUP(F53,'Metales Pesados'!F53:AH541,29,FALSE)</f>
        <v>0</v>
      </c>
      <c r="J53" s="61">
        <f>VLOOKUP(F53,'Metales Pesados'!F53:AU541,42,FALSE)</f>
        <v>0</v>
      </c>
      <c r="K53" s="36">
        <f>VLOOKUP(F53,'Metales Pesados'!F53:BH541,55,FALSE)</f>
        <v>0</v>
      </c>
      <c r="L53" s="36">
        <f>VLOOKUP(F53,'Metales Pesados'!F53:BU541,68,FALSE)</f>
        <v>0</v>
      </c>
      <c r="M53" s="36">
        <f>VLOOKUP(F53,'Metales Pesados'!F53:CH541,81,FALSE)</f>
        <v>0</v>
      </c>
      <c r="N53" s="61">
        <f>VLOOKUP(F53,'Metales Pesados'!F53:CU541,94,FALSE)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1">
        <v>6848</v>
      </c>
      <c r="G54" s="50" t="s">
        <v>80</v>
      </c>
      <c r="H54" s="65">
        <f>VLOOKUP(F54,'Metales Pesados'!F54:U542,16,FALSE)</f>
        <v>0</v>
      </c>
      <c r="I54" s="36">
        <f>VLOOKUP(F54,'Metales Pesados'!F54:AH542,29,FALSE)</f>
        <v>0</v>
      </c>
      <c r="J54" s="61">
        <f>VLOOKUP(F54,'Metales Pesados'!F54:AU542,42,FALSE)</f>
        <v>0</v>
      </c>
      <c r="K54" s="36">
        <f>VLOOKUP(F54,'Metales Pesados'!F54:BH542,55,FALSE)</f>
        <v>0</v>
      </c>
      <c r="L54" s="36">
        <f>VLOOKUP(F54,'Metales Pesados'!F54:BU542,68,FALSE)</f>
        <v>0</v>
      </c>
      <c r="M54" s="36">
        <f>VLOOKUP(F54,'Metales Pesados'!F54:CH542,81,FALSE)</f>
        <v>0</v>
      </c>
      <c r="N54" s="61">
        <f>VLOOKUP(F54,'Metales Pesados'!F54:CU542,94,FALSE)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1">
        <v>276</v>
      </c>
      <c r="G55" s="50" t="s">
        <v>81</v>
      </c>
      <c r="H55" s="65">
        <f>VLOOKUP(F55,'Metales Pesados'!F55:U543,16,FALSE)</f>
        <v>0</v>
      </c>
      <c r="I55" s="36">
        <f>VLOOKUP(F55,'Metales Pesados'!F55:AH543,29,FALSE)</f>
        <v>0</v>
      </c>
      <c r="J55" s="61">
        <f>VLOOKUP(F55,'Metales Pesados'!F55:AU543,42,FALSE)</f>
        <v>0</v>
      </c>
      <c r="K55" s="36">
        <f>VLOOKUP(F55,'Metales Pesados'!F55:BH543,55,FALSE)</f>
        <v>0</v>
      </c>
      <c r="L55" s="36">
        <f>VLOOKUP(F55,'Metales Pesados'!F55:BU543,68,FALSE)</f>
        <v>0</v>
      </c>
      <c r="M55" s="36">
        <f>VLOOKUP(F55,'Metales Pesados'!F55:CH543,81,FALSE)</f>
        <v>0</v>
      </c>
      <c r="N55" s="61">
        <f>VLOOKUP(F55,'Metales Pesados'!F55:CU543,94,FALSE)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1">
        <v>7221</v>
      </c>
      <c r="G56" s="50" t="s">
        <v>82</v>
      </c>
      <c r="H56" s="65">
        <f>VLOOKUP(F56,'Metales Pesados'!F56:U544,16,FALSE)</f>
        <v>0</v>
      </c>
      <c r="I56" s="36">
        <f>VLOOKUP(F56,'Metales Pesados'!F56:AH544,29,FALSE)</f>
        <v>0</v>
      </c>
      <c r="J56" s="61">
        <f>VLOOKUP(F56,'Metales Pesados'!F56:AU544,42,FALSE)</f>
        <v>0</v>
      </c>
      <c r="K56" s="36">
        <f>VLOOKUP(F56,'Metales Pesados'!F56:BH544,55,FALSE)</f>
        <v>0</v>
      </c>
      <c r="L56" s="36">
        <f>VLOOKUP(F56,'Metales Pesados'!F56:BU544,68,FALSE)</f>
        <v>0</v>
      </c>
      <c r="M56" s="36">
        <f>VLOOKUP(F56,'Metales Pesados'!F56:CH544,81,FALSE)</f>
        <v>0</v>
      </c>
      <c r="N56" s="61">
        <f>VLOOKUP(F56,'Metales Pesados'!F56:CU544,94,FALSE)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1">
        <v>30986</v>
      </c>
      <c r="G57" s="50" t="s">
        <v>83</v>
      </c>
      <c r="H57" s="65">
        <f>VLOOKUP(F57,'Metales Pesados'!F57:U545,16,FALSE)</f>
        <v>0</v>
      </c>
      <c r="I57" s="36">
        <f>VLOOKUP(F57,'Metales Pesados'!F57:AH545,29,FALSE)</f>
        <v>0</v>
      </c>
      <c r="J57" s="61">
        <f>VLOOKUP(F57,'Metales Pesados'!F57:AU545,42,FALSE)</f>
        <v>0</v>
      </c>
      <c r="K57" s="36">
        <f>VLOOKUP(F57,'Metales Pesados'!F57:BH545,55,FALSE)</f>
        <v>0</v>
      </c>
      <c r="L57" s="36">
        <f>VLOOKUP(F57,'Metales Pesados'!F57:BU545,68,FALSE)</f>
        <v>0</v>
      </c>
      <c r="M57" s="36">
        <f>VLOOKUP(F57,'Metales Pesados'!F57:CH545,81,FALSE)</f>
        <v>0</v>
      </c>
      <c r="N57" s="61">
        <f>VLOOKUP(F57,'Metales Pesados'!F57:CU545,94,FALSE)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1">
        <v>23</v>
      </c>
      <c r="G58" s="50" t="s">
        <v>84</v>
      </c>
      <c r="H58" s="65">
        <f>VLOOKUP(F58,'Metales Pesados'!F58:U546,16,FALSE)</f>
        <v>31</v>
      </c>
      <c r="I58" s="36">
        <f>VLOOKUP(F58,'Metales Pesados'!F58:AH546,29,FALSE)</f>
        <v>0</v>
      </c>
      <c r="J58" s="61">
        <f>VLOOKUP(F58,'Metales Pesados'!F58:AU546,42,FALSE)</f>
        <v>30</v>
      </c>
      <c r="K58" s="36">
        <f>VLOOKUP(F58,'Metales Pesados'!F58:BH546,55,FALSE)</f>
        <v>0</v>
      </c>
      <c r="L58" s="36">
        <f>VLOOKUP(F58,'Metales Pesados'!F58:BU546,68,FALSE)</f>
        <v>0</v>
      </c>
      <c r="M58" s="36">
        <f>VLOOKUP(F58,'Metales Pesados'!F58:CH546,81,FALSE)</f>
        <v>0</v>
      </c>
      <c r="N58" s="61">
        <f>VLOOKUP(F58,'Metales Pesados'!F58:CU546,94,FALSE)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1">
        <v>24</v>
      </c>
      <c r="G59" s="50" t="s">
        <v>85</v>
      </c>
      <c r="H59" s="65">
        <f>VLOOKUP(F59,'Metales Pesados'!F59:U547,16,FALSE)</f>
        <v>0</v>
      </c>
      <c r="I59" s="36">
        <f>VLOOKUP(F59,'Metales Pesados'!F59:AH547,29,FALSE)</f>
        <v>0</v>
      </c>
      <c r="J59" s="61">
        <f>VLOOKUP(F59,'Metales Pesados'!F59:AU547,42,FALSE)</f>
        <v>0</v>
      </c>
      <c r="K59" s="36">
        <f>VLOOKUP(F59,'Metales Pesados'!F59:BH547,55,FALSE)</f>
        <v>0</v>
      </c>
      <c r="L59" s="36">
        <f>VLOOKUP(F59,'Metales Pesados'!F59:BU547,68,FALSE)</f>
        <v>0</v>
      </c>
      <c r="M59" s="36">
        <f>VLOOKUP(F59,'Metales Pesados'!F59:CH547,81,FALSE)</f>
        <v>0</v>
      </c>
      <c r="N59" s="61">
        <f>VLOOKUP(F59,'Metales Pesados'!F59:CU547,94,FALSE)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1">
        <v>16</v>
      </c>
      <c r="G60" s="50" t="s">
        <v>86</v>
      </c>
      <c r="H60" s="65">
        <f>VLOOKUP(F60,'Metales Pesados'!F60:U548,16,FALSE)</f>
        <v>0</v>
      </c>
      <c r="I60" s="36">
        <f>VLOOKUP(F60,'Metales Pesados'!F60:AH548,29,FALSE)</f>
        <v>0</v>
      </c>
      <c r="J60" s="61">
        <f>VLOOKUP(F60,'Metales Pesados'!F60:AU548,42,FALSE)</f>
        <v>0</v>
      </c>
      <c r="K60" s="36">
        <f>VLOOKUP(F60,'Metales Pesados'!F60:BH548,55,FALSE)</f>
        <v>0</v>
      </c>
      <c r="L60" s="36">
        <f>VLOOKUP(F60,'Metales Pesados'!F60:BU548,68,FALSE)</f>
        <v>0</v>
      </c>
      <c r="M60" s="36">
        <f>VLOOKUP(F60,'Metales Pesados'!F60:CH548,81,FALSE)</f>
        <v>0</v>
      </c>
      <c r="N60" s="61">
        <f>VLOOKUP(F60,'Metales Pesados'!F60:CU548,94,FALSE)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1">
        <v>17</v>
      </c>
      <c r="G61" s="50" t="s">
        <v>87</v>
      </c>
      <c r="H61" s="65">
        <f>VLOOKUP(F61,'Metales Pesados'!F61:U549,16,FALSE)</f>
        <v>0</v>
      </c>
      <c r="I61" s="36">
        <f>VLOOKUP(F61,'Metales Pesados'!F61:AH549,29,FALSE)</f>
        <v>0</v>
      </c>
      <c r="J61" s="61">
        <f>VLOOKUP(F61,'Metales Pesados'!F61:AU549,42,FALSE)</f>
        <v>0</v>
      </c>
      <c r="K61" s="36">
        <f>VLOOKUP(F61,'Metales Pesados'!F61:BH549,55,FALSE)</f>
        <v>0</v>
      </c>
      <c r="L61" s="36">
        <f>VLOOKUP(F61,'Metales Pesados'!F61:BU549,68,FALSE)</f>
        <v>0</v>
      </c>
      <c r="M61" s="36">
        <f>VLOOKUP(F61,'Metales Pesados'!F61:CH549,81,FALSE)</f>
        <v>0</v>
      </c>
      <c r="N61" s="61">
        <f>VLOOKUP(F61,'Metales Pesados'!F61:CU549,94,FALSE)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1">
        <v>18</v>
      </c>
      <c r="G62" s="50" t="s">
        <v>88</v>
      </c>
      <c r="H62" s="65">
        <f>VLOOKUP(F62,'Metales Pesados'!F62:U550,16,FALSE)</f>
        <v>0</v>
      </c>
      <c r="I62" s="36">
        <f>VLOOKUP(F62,'Metales Pesados'!F62:AH550,29,FALSE)</f>
        <v>0</v>
      </c>
      <c r="J62" s="61">
        <f>VLOOKUP(F62,'Metales Pesados'!F62:AU550,42,FALSE)</f>
        <v>0</v>
      </c>
      <c r="K62" s="36">
        <f>VLOOKUP(F62,'Metales Pesados'!F62:BH550,55,FALSE)</f>
        <v>0</v>
      </c>
      <c r="L62" s="36">
        <f>VLOOKUP(F62,'Metales Pesados'!F62:BU550,68,FALSE)</f>
        <v>0</v>
      </c>
      <c r="M62" s="36">
        <f>VLOOKUP(F62,'Metales Pesados'!F62:CH550,81,FALSE)</f>
        <v>0</v>
      </c>
      <c r="N62" s="61">
        <f>VLOOKUP(F62,'Metales Pesados'!F62:CU550,94,FALSE)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1">
        <v>19</v>
      </c>
      <c r="G63" s="50" t="s">
        <v>89</v>
      </c>
      <c r="H63" s="65">
        <f>VLOOKUP(F63,'Metales Pesados'!F63:U551,16,FALSE)</f>
        <v>0</v>
      </c>
      <c r="I63" s="36">
        <f>VLOOKUP(F63,'Metales Pesados'!F63:AH551,29,FALSE)</f>
        <v>0</v>
      </c>
      <c r="J63" s="61">
        <f>VLOOKUP(F63,'Metales Pesados'!F63:AU551,42,FALSE)</f>
        <v>0</v>
      </c>
      <c r="K63" s="36">
        <f>VLOOKUP(F63,'Metales Pesados'!F63:BH551,55,FALSE)</f>
        <v>0</v>
      </c>
      <c r="L63" s="36">
        <f>VLOOKUP(F63,'Metales Pesados'!F63:BU551,68,FALSE)</f>
        <v>0</v>
      </c>
      <c r="M63" s="36">
        <f>VLOOKUP(F63,'Metales Pesados'!F63:CH551,81,FALSE)</f>
        <v>0</v>
      </c>
      <c r="N63" s="61">
        <f>VLOOKUP(F63,'Metales Pesados'!F63:CU551,94,FALSE)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1">
        <v>20</v>
      </c>
      <c r="G64" s="50" t="s">
        <v>90</v>
      </c>
      <c r="H64" s="65">
        <f>VLOOKUP(F64,'Metales Pesados'!F64:U552,16,FALSE)</f>
        <v>0</v>
      </c>
      <c r="I64" s="36">
        <f>VLOOKUP(F64,'Metales Pesados'!F64:AH552,29,FALSE)</f>
        <v>0</v>
      </c>
      <c r="J64" s="61">
        <f>VLOOKUP(F64,'Metales Pesados'!F64:AU552,42,FALSE)</f>
        <v>0</v>
      </c>
      <c r="K64" s="36">
        <f>VLOOKUP(F64,'Metales Pesados'!F64:BH552,55,FALSE)</f>
        <v>0</v>
      </c>
      <c r="L64" s="36">
        <f>VLOOKUP(F64,'Metales Pesados'!F64:BU552,68,FALSE)</f>
        <v>0</v>
      </c>
      <c r="M64" s="36">
        <f>VLOOKUP(F64,'Metales Pesados'!F64:CH552,81,FALSE)</f>
        <v>0</v>
      </c>
      <c r="N64" s="61">
        <f>VLOOKUP(F64,'Metales Pesados'!F64:CU552,94,FALSE)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1">
        <v>21</v>
      </c>
      <c r="G65" s="50" t="s">
        <v>91</v>
      </c>
      <c r="H65" s="65">
        <f>VLOOKUP(F65,'Metales Pesados'!F65:U553,16,FALSE)</f>
        <v>0</v>
      </c>
      <c r="I65" s="36">
        <f>VLOOKUP(F65,'Metales Pesados'!F65:AH553,29,FALSE)</f>
        <v>0</v>
      </c>
      <c r="J65" s="61">
        <f>VLOOKUP(F65,'Metales Pesados'!F65:AU553,42,FALSE)</f>
        <v>0</v>
      </c>
      <c r="K65" s="36">
        <f>VLOOKUP(F65,'Metales Pesados'!F65:BH553,55,FALSE)</f>
        <v>0</v>
      </c>
      <c r="L65" s="36">
        <f>VLOOKUP(F65,'Metales Pesados'!F65:BU553,68,FALSE)</f>
        <v>0</v>
      </c>
      <c r="M65" s="36">
        <f>VLOOKUP(F65,'Metales Pesados'!F65:CH553,81,FALSE)</f>
        <v>0</v>
      </c>
      <c r="N65" s="61">
        <f>VLOOKUP(F65,'Metales Pesados'!F65:CU553,94,FALSE)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1">
        <v>22</v>
      </c>
      <c r="G66" s="50" t="s">
        <v>92</v>
      </c>
      <c r="H66" s="65">
        <f>VLOOKUP(F66,'Metales Pesados'!F66:U554,16,FALSE)</f>
        <v>0</v>
      </c>
      <c r="I66" s="36">
        <f>VLOOKUP(F66,'Metales Pesados'!F66:AH554,29,FALSE)</f>
        <v>0</v>
      </c>
      <c r="J66" s="61">
        <f>VLOOKUP(F66,'Metales Pesados'!F66:AU554,42,FALSE)</f>
        <v>0</v>
      </c>
      <c r="K66" s="36">
        <f>VLOOKUP(F66,'Metales Pesados'!F66:BH554,55,FALSE)</f>
        <v>0</v>
      </c>
      <c r="L66" s="36">
        <f>VLOOKUP(F66,'Metales Pesados'!F66:BU554,68,FALSE)</f>
        <v>0</v>
      </c>
      <c r="M66" s="36">
        <f>VLOOKUP(F66,'Metales Pesados'!F66:CH554,81,FALSE)</f>
        <v>0</v>
      </c>
      <c r="N66" s="61">
        <f>VLOOKUP(F66,'Metales Pesados'!F66:CU554,94,FALSE)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1">
        <v>271</v>
      </c>
      <c r="G67" s="50" t="s">
        <v>93</v>
      </c>
      <c r="H67" s="65">
        <f>VLOOKUP(F67,'Metales Pesados'!F67:U555,16,FALSE)</f>
        <v>0</v>
      </c>
      <c r="I67" s="36">
        <f>VLOOKUP(F67,'Metales Pesados'!F67:AH555,29,FALSE)</f>
        <v>0</v>
      </c>
      <c r="J67" s="61">
        <f>VLOOKUP(F67,'Metales Pesados'!F67:AU555,42,FALSE)</f>
        <v>0</v>
      </c>
      <c r="K67" s="36">
        <f>VLOOKUP(F67,'Metales Pesados'!F67:BH555,55,FALSE)</f>
        <v>0</v>
      </c>
      <c r="L67" s="36">
        <f>VLOOKUP(F67,'Metales Pesados'!F67:BU555,68,FALSE)</f>
        <v>0</v>
      </c>
      <c r="M67" s="36">
        <f>VLOOKUP(F67,'Metales Pesados'!F67:CH555,81,FALSE)</f>
        <v>0</v>
      </c>
      <c r="N67" s="61">
        <f>VLOOKUP(F67,'Metales Pesados'!F67:CU555,94,FALSE)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1">
        <v>272</v>
      </c>
      <c r="G68" s="50" t="s">
        <v>94</v>
      </c>
      <c r="H68" s="65">
        <f>VLOOKUP(F68,'Metales Pesados'!F68:U556,16,FALSE)</f>
        <v>0</v>
      </c>
      <c r="I68" s="36">
        <f>VLOOKUP(F68,'Metales Pesados'!F68:AH556,29,FALSE)</f>
        <v>0</v>
      </c>
      <c r="J68" s="61">
        <f>VLOOKUP(F68,'Metales Pesados'!F68:AU556,42,FALSE)</f>
        <v>0</v>
      </c>
      <c r="K68" s="36">
        <f>VLOOKUP(F68,'Metales Pesados'!F68:BH556,55,FALSE)</f>
        <v>0</v>
      </c>
      <c r="L68" s="36">
        <f>VLOOKUP(F68,'Metales Pesados'!F68:BU556,68,FALSE)</f>
        <v>0</v>
      </c>
      <c r="M68" s="36">
        <f>VLOOKUP(F68,'Metales Pesados'!F68:CH556,81,FALSE)</f>
        <v>0</v>
      </c>
      <c r="N68" s="61">
        <f>VLOOKUP(F68,'Metales Pesados'!F68:CU556,94,FALSE)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1">
        <v>7220</v>
      </c>
      <c r="G69" s="50" t="s">
        <v>95</v>
      </c>
      <c r="H69" s="65">
        <f>VLOOKUP(F69,'Metales Pesados'!F69:U557,16,FALSE)</f>
        <v>0</v>
      </c>
      <c r="I69" s="36">
        <f>VLOOKUP(F69,'Metales Pesados'!F69:AH557,29,FALSE)</f>
        <v>0</v>
      </c>
      <c r="J69" s="61">
        <f>VLOOKUP(F69,'Metales Pesados'!F69:AU557,42,FALSE)</f>
        <v>0</v>
      </c>
      <c r="K69" s="36">
        <f>VLOOKUP(F69,'Metales Pesados'!F69:BH557,55,FALSE)</f>
        <v>0</v>
      </c>
      <c r="L69" s="36">
        <f>VLOOKUP(F69,'Metales Pesados'!F69:BU557,68,FALSE)</f>
        <v>0</v>
      </c>
      <c r="M69" s="36">
        <f>VLOOKUP(F69,'Metales Pesados'!F69:CH557,81,FALSE)</f>
        <v>0</v>
      </c>
      <c r="N69" s="61">
        <f>VLOOKUP(F69,'Metales Pesados'!F69:CU557,94,FALSE)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1">
        <v>9</v>
      </c>
      <c r="G70" s="50" t="s">
        <v>96</v>
      </c>
      <c r="H70" s="65">
        <f>VLOOKUP(F70,'Metales Pesados'!F70:U558,16,FALSE)</f>
        <v>2</v>
      </c>
      <c r="I70" s="36">
        <f>VLOOKUP(F70,'Metales Pesados'!F70:AH558,29,FALSE)</f>
        <v>0</v>
      </c>
      <c r="J70" s="61">
        <f>VLOOKUP(F70,'Metales Pesados'!F70:AU558,42,FALSE)</f>
        <v>2</v>
      </c>
      <c r="K70" s="36">
        <f>VLOOKUP(F70,'Metales Pesados'!F70:BH558,55,FALSE)</f>
        <v>0</v>
      </c>
      <c r="L70" s="36">
        <f>VLOOKUP(F70,'Metales Pesados'!F70:BU558,68,FALSE)</f>
        <v>0</v>
      </c>
      <c r="M70" s="36">
        <f>VLOOKUP(F70,'Metales Pesados'!F70:CH558,81,FALSE)</f>
        <v>0</v>
      </c>
      <c r="N70" s="61">
        <f>VLOOKUP(F70,'Metales Pesados'!F70:CU558,94,FALSE)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1">
        <v>27572</v>
      </c>
      <c r="G71" s="51" t="s">
        <v>97</v>
      </c>
      <c r="H71" s="65">
        <f>VLOOKUP(F71,'Metales Pesados'!F71:U559,16,FALSE)</f>
        <v>0</v>
      </c>
      <c r="I71" s="36">
        <f>VLOOKUP(F71,'Metales Pesados'!F71:AH559,29,FALSE)</f>
        <v>0</v>
      </c>
      <c r="J71" s="61">
        <f>VLOOKUP(F71,'Metales Pesados'!F71:AU559,42,FALSE)</f>
        <v>0</v>
      </c>
      <c r="K71" s="36">
        <f>VLOOKUP(F71,'Metales Pesados'!F71:BH559,55,FALSE)</f>
        <v>0</v>
      </c>
      <c r="L71" s="36">
        <f>VLOOKUP(F71,'Metales Pesados'!F71:BU559,68,FALSE)</f>
        <v>0</v>
      </c>
      <c r="M71" s="36">
        <f>VLOOKUP(F71,'Metales Pesados'!F71:CH559,81,FALSE)</f>
        <v>0</v>
      </c>
      <c r="N71" s="61">
        <f>VLOOKUP(F71,'Metales Pesados'!F71:CU559,94,FALSE)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1">
        <v>13</v>
      </c>
      <c r="G72" s="50" t="s">
        <v>6</v>
      </c>
      <c r="H72" s="65">
        <f>VLOOKUP(F72,'Metales Pesados'!F72:U560,16,FALSE)</f>
        <v>0</v>
      </c>
      <c r="I72" s="36">
        <f>VLOOKUP(F72,'Metales Pesados'!F72:AH560,29,FALSE)</f>
        <v>0</v>
      </c>
      <c r="J72" s="61">
        <f>VLOOKUP(F72,'Metales Pesados'!F72:AU560,42,FALSE)</f>
        <v>0</v>
      </c>
      <c r="K72" s="36">
        <f>VLOOKUP(F72,'Metales Pesados'!F72:BH560,55,FALSE)</f>
        <v>0</v>
      </c>
      <c r="L72" s="36">
        <f>VLOOKUP(F72,'Metales Pesados'!F72:BU560,68,FALSE)</f>
        <v>0</v>
      </c>
      <c r="M72" s="36">
        <f>VLOOKUP(F72,'Metales Pesados'!F72:CH560,81,FALSE)</f>
        <v>0</v>
      </c>
      <c r="N72" s="61">
        <f>VLOOKUP(F72,'Metales Pesados'!F72:CU560,94,FALSE)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1">
        <v>14</v>
      </c>
      <c r="G73" s="50" t="s">
        <v>98</v>
      </c>
      <c r="H73" s="65">
        <f>VLOOKUP(F73,'Metales Pesados'!F73:U561,16,FALSE)</f>
        <v>0</v>
      </c>
      <c r="I73" s="36">
        <f>VLOOKUP(F73,'Metales Pesados'!F73:AH561,29,FALSE)</f>
        <v>0</v>
      </c>
      <c r="J73" s="61">
        <f>VLOOKUP(F73,'Metales Pesados'!F73:AU561,42,FALSE)</f>
        <v>0</v>
      </c>
      <c r="K73" s="36">
        <f>VLOOKUP(F73,'Metales Pesados'!F73:BH561,55,FALSE)</f>
        <v>0</v>
      </c>
      <c r="L73" s="36">
        <f>VLOOKUP(F73,'Metales Pesados'!F73:BU561,68,FALSE)</f>
        <v>0</v>
      </c>
      <c r="M73" s="36">
        <f>VLOOKUP(F73,'Metales Pesados'!F73:CH561,81,FALSE)</f>
        <v>0</v>
      </c>
      <c r="N73" s="61">
        <f>VLOOKUP(F73,'Metales Pesados'!F73:CU561,94,FALSE)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1">
        <v>30473</v>
      </c>
      <c r="G74" s="50" t="s">
        <v>99</v>
      </c>
      <c r="H74" s="65">
        <f>VLOOKUP(F74,'Metales Pesados'!F74:U562,16,FALSE)</f>
        <v>0</v>
      </c>
      <c r="I74" s="36">
        <f>VLOOKUP(F74,'Metales Pesados'!F74:AH562,29,FALSE)</f>
        <v>0</v>
      </c>
      <c r="J74" s="61">
        <f>VLOOKUP(F74,'Metales Pesados'!F74:AU562,42,FALSE)</f>
        <v>0</v>
      </c>
      <c r="K74" s="36">
        <f>VLOOKUP(F74,'Metales Pesados'!F74:BH562,55,FALSE)</f>
        <v>0</v>
      </c>
      <c r="L74" s="36">
        <f>VLOOKUP(F74,'Metales Pesados'!F74:BU562,68,FALSE)</f>
        <v>0</v>
      </c>
      <c r="M74" s="36">
        <f>VLOOKUP(F74,'Metales Pesados'!F74:CH562,81,FALSE)</f>
        <v>0</v>
      </c>
      <c r="N74" s="61">
        <f>VLOOKUP(F74,'Metales Pesados'!F74:CU562,94,FALSE)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1">
        <v>10</v>
      </c>
      <c r="G75" s="50" t="s">
        <v>100</v>
      </c>
      <c r="H75" s="65">
        <f>VLOOKUP(F75,'Metales Pesados'!F75:U563,16,FALSE)</f>
        <v>0</v>
      </c>
      <c r="I75" s="36">
        <f>VLOOKUP(F75,'Metales Pesados'!F75:AH563,29,FALSE)</f>
        <v>0</v>
      </c>
      <c r="J75" s="61">
        <f>VLOOKUP(F75,'Metales Pesados'!F75:AU563,42,FALSE)</f>
        <v>0</v>
      </c>
      <c r="K75" s="36">
        <f>VLOOKUP(F75,'Metales Pesados'!F75:BH563,55,FALSE)</f>
        <v>0</v>
      </c>
      <c r="L75" s="36">
        <f>VLOOKUP(F75,'Metales Pesados'!F75:BU563,68,FALSE)</f>
        <v>0</v>
      </c>
      <c r="M75" s="36">
        <f>VLOOKUP(F75,'Metales Pesados'!F75:CH563,81,FALSE)</f>
        <v>0</v>
      </c>
      <c r="N75" s="61">
        <f>VLOOKUP(F75,'Metales Pesados'!F75:CU563,94,FALSE)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1">
        <v>77</v>
      </c>
      <c r="G76" s="50" t="s">
        <v>102</v>
      </c>
      <c r="H76" s="65">
        <f>VLOOKUP(F76,'Metales Pesados'!F76:U564,16,FALSE)</f>
        <v>0</v>
      </c>
      <c r="I76" s="36">
        <f>VLOOKUP(F76,'Metales Pesados'!F76:AH564,29,FALSE)</f>
        <v>0</v>
      </c>
      <c r="J76" s="61">
        <f>VLOOKUP(F76,'Metales Pesados'!F76:AU564,42,FALSE)</f>
        <v>0</v>
      </c>
      <c r="K76" s="36">
        <f>VLOOKUP(F76,'Metales Pesados'!F76:BH564,55,FALSE)</f>
        <v>0</v>
      </c>
      <c r="L76" s="36">
        <f>VLOOKUP(F76,'Metales Pesados'!F76:BU564,68,FALSE)</f>
        <v>0</v>
      </c>
      <c r="M76" s="36">
        <f>VLOOKUP(F76,'Metales Pesados'!F76:CH564,81,FALSE)</f>
        <v>0</v>
      </c>
      <c r="N76" s="61">
        <f>VLOOKUP(F76,'Metales Pesados'!F76:CU564,94,FALSE)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1">
        <v>82</v>
      </c>
      <c r="G77" s="50" t="s">
        <v>103</v>
      </c>
      <c r="H77" s="65">
        <f>VLOOKUP(F77,'Metales Pesados'!F77:U565,16,FALSE)</f>
        <v>0</v>
      </c>
      <c r="I77" s="36">
        <f>VLOOKUP(F77,'Metales Pesados'!F77:AH565,29,FALSE)</f>
        <v>0</v>
      </c>
      <c r="J77" s="61">
        <f>VLOOKUP(F77,'Metales Pesados'!F77:AU565,42,FALSE)</f>
        <v>0</v>
      </c>
      <c r="K77" s="36">
        <f>VLOOKUP(F77,'Metales Pesados'!F77:BH565,55,FALSE)</f>
        <v>0</v>
      </c>
      <c r="L77" s="36">
        <f>VLOOKUP(F77,'Metales Pesados'!F77:BU565,68,FALSE)</f>
        <v>0</v>
      </c>
      <c r="M77" s="36">
        <f>VLOOKUP(F77,'Metales Pesados'!F77:CH565,81,FALSE)</f>
        <v>0</v>
      </c>
      <c r="N77" s="61">
        <f>VLOOKUP(F77,'Metales Pesados'!F77:CU565,94,FALSE)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1">
        <v>83</v>
      </c>
      <c r="G78" s="50" t="s">
        <v>104</v>
      </c>
      <c r="H78" s="65">
        <f>VLOOKUP(F78,'Metales Pesados'!F78:U566,16,FALSE)</f>
        <v>0</v>
      </c>
      <c r="I78" s="36">
        <f>VLOOKUP(F78,'Metales Pesados'!F78:AH566,29,FALSE)</f>
        <v>0</v>
      </c>
      <c r="J78" s="61">
        <f>VLOOKUP(F78,'Metales Pesados'!F78:AU566,42,FALSE)</f>
        <v>0</v>
      </c>
      <c r="K78" s="36">
        <f>VLOOKUP(F78,'Metales Pesados'!F78:BH566,55,FALSE)</f>
        <v>0</v>
      </c>
      <c r="L78" s="36">
        <f>VLOOKUP(F78,'Metales Pesados'!F78:BU566,68,FALSE)</f>
        <v>0</v>
      </c>
      <c r="M78" s="36">
        <f>VLOOKUP(F78,'Metales Pesados'!F78:CH566,81,FALSE)</f>
        <v>0</v>
      </c>
      <c r="N78" s="61">
        <f>VLOOKUP(F78,'Metales Pesados'!F78:CU566,94,FALSE)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1">
        <v>84</v>
      </c>
      <c r="G79" s="50" t="s">
        <v>105</v>
      </c>
      <c r="H79" s="65">
        <f>VLOOKUP(F79,'Metales Pesados'!F79:U567,16,FALSE)</f>
        <v>0</v>
      </c>
      <c r="I79" s="36">
        <f>VLOOKUP(F79,'Metales Pesados'!F79:AH567,29,FALSE)</f>
        <v>0</v>
      </c>
      <c r="J79" s="61">
        <f>VLOOKUP(F79,'Metales Pesados'!F79:AU567,42,FALSE)</f>
        <v>0</v>
      </c>
      <c r="K79" s="36">
        <f>VLOOKUP(F79,'Metales Pesados'!F79:BH567,55,FALSE)</f>
        <v>0</v>
      </c>
      <c r="L79" s="36">
        <f>VLOOKUP(F79,'Metales Pesados'!F79:BU567,68,FALSE)</f>
        <v>0</v>
      </c>
      <c r="M79" s="36">
        <f>VLOOKUP(F79,'Metales Pesados'!F79:CH567,81,FALSE)</f>
        <v>0</v>
      </c>
      <c r="N79" s="61">
        <f>VLOOKUP(F79,'Metales Pesados'!F79:CU567,94,FALSE)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1">
        <v>85</v>
      </c>
      <c r="G80" s="50" t="s">
        <v>107</v>
      </c>
      <c r="H80" s="65">
        <f>VLOOKUP(F80,'Metales Pesados'!F80:U568,16,FALSE)</f>
        <v>0</v>
      </c>
      <c r="I80" s="36">
        <f>VLOOKUP(F80,'Metales Pesados'!F80:AH568,29,FALSE)</f>
        <v>0</v>
      </c>
      <c r="J80" s="61">
        <f>VLOOKUP(F80,'Metales Pesados'!F80:AU568,42,FALSE)</f>
        <v>0</v>
      </c>
      <c r="K80" s="36">
        <f>VLOOKUP(F80,'Metales Pesados'!F80:BH568,55,FALSE)</f>
        <v>0</v>
      </c>
      <c r="L80" s="36">
        <f>VLOOKUP(F80,'Metales Pesados'!F80:BU568,68,FALSE)</f>
        <v>0</v>
      </c>
      <c r="M80" s="36">
        <f>VLOOKUP(F80,'Metales Pesados'!F80:CH568,81,FALSE)</f>
        <v>0</v>
      </c>
      <c r="N80" s="61">
        <f>VLOOKUP(F80,'Metales Pesados'!F80:CU568,94,FALSE)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1">
        <v>86</v>
      </c>
      <c r="G81" s="50" t="s">
        <v>108</v>
      </c>
      <c r="H81" s="65">
        <f>VLOOKUP(F81,'Metales Pesados'!F81:U569,16,FALSE)</f>
        <v>0</v>
      </c>
      <c r="I81" s="36">
        <f>VLOOKUP(F81,'Metales Pesados'!F81:AH569,29,FALSE)</f>
        <v>0</v>
      </c>
      <c r="J81" s="61">
        <f>VLOOKUP(F81,'Metales Pesados'!F81:AU569,42,FALSE)</f>
        <v>0</v>
      </c>
      <c r="K81" s="36">
        <f>VLOOKUP(F81,'Metales Pesados'!F81:BH569,55,FALSE)</f>
        <v>0</v>
      </c>
      <c r="L81" s="36">
        <f>VLOOKUP(F81,'Metales Pesados'!F81:BU569,68,FALSE)</f>
        <v>0</v>
      </c>
      <c r="M81" s="36">
        <f>VLOOKUP(F81,'Metales Pesados'!F81:CH569,81,FALSE)</f>
        <v>0</v>
      </c>
      <c r="N81" s="61">
        <f>VLOOKUP(F81,'Metales Pesados'!F81:CU569,94,FALSE)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1">
        <v>80</v>
      </c>
      <c r="G82" s="50" t="s">
        <v>110</v>
      </c>
      <c r="H82" s="65">
        <f>VLOOKUP(F82,'Metales Pesados'!F82:U570,16,FALSE)</f>
        <v>0</v>
      </c>
      <c r="I82" s="36">
        <f>VLOOKUP(F82,'Metales Pesados'!F82:AH570,29,FALSE)</f>
        <v>0</v>
      </c>
      <c r="J82" s="61">
        <f>VLOOKUP(F82,'Metales Pesados'!F82:AU570,42,FALSE)</f>
        <v>0</v>
      </c>
      <c r="K82" s="36">
        <f>VLOOKUP(F82,'Metales Pesados'!F82:BH570,55,FALSE)</f>
        <v>0</v>
      </c>
      <c r="L82" s="36">
        <f>VLOOKUP(F82,'Metales Pesados'!F82:BU570,68,FALSE)</f>
        <v>0</v>
      </c>
      <c r="M82" s="36">
        <f>VLOOKUP(F82,'Metales Pesados'!F82:CH570,81,FALSE)</f>
        <v>0</v>
      </c>
      <c r="N82" s="61">
        <f>VLOOKUP(F82,'Metales Pesados'!F82:CU570,94,FALSE)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1">
        <v>81</v>
      </c>
      <c r="G83" s="50" t="s">
        <v>111</v>
      </c>
      <c r="H83" s="65">
        <f>VLOOKUP(F83,'Metales Pesados'!F83:U571,16,FALSE)</f>
        <v>0</v>
      </c>
      <c r="I83" s="36">
        <f>VLOOKUP(F83,'Metales Pesados'!F83:AH571,29,FALSE)</f>
        <v>0</v>
      </c>
      <c r="J83" s="61">
        <f>VLOOKUP(F83,'Metales Pesados'!F83:AU571,42,FALSE)</f>
        <v>0</v>
      </c>
      <c r="K83" s="36">
        <f>VLOOKUP(F83,'Metales Pesados'!F83:BH571,55,FALSE)</f>
        <v>0</v>
      </c>
      <c r="L83" s="36">
        <f>VLOOKUP(F83,'Metales Pesados'!F83:BU571,68,FALSE)</f>
        <v>0</v>
      </c>
      <c r="M83" s="36">
        <f>VLOOKUP(F83,'Metales Pesados'!F83:CH571,81,FALSE)</f>
        <v>0</v>
      </c>
      <c r="N83" s="61">
        <f>VLOOKUP(F83,'Metales Pesados'!F83:CU571,94,FALSE)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1">
        <v>78</v>
      </c>
      <c r="G84" s="50" t="s">
        <v>112</v>
      </c>
      <c r="H84" s="65">
        <f>VLOOKUP(F84,'Metales Pesados'!F84:U572,16,FALSE)</f>
        <v>0</v>
      </c>
      <c r="I84" s="36">
        <f>VLOOKUP(F84,'Metales Pesados'!F84:AH572,29,FALSE)</f>
        <v>0</v>
      </c>
      <c r="J84" s="61">
        <f>VLOOKUP(F84,'Metales Pesados'!F84:AU572,42,FALSE)</f>
        <v>0</v>
      </c>
      <c r="K84" s="36">
        <f>VLOOKUP(F84,'Metales Pesados'!F84:BH572,55,FALSE)</f>
        <v>0</v>
      </c>
      <c r="L84" s="36">
        <f>VLOOKUP(F84,'Metales Pesados'!F84:BU572,68,FALSE)</f>
        <v>0</v>
      </c>
      <c r="M84" s="36">
        <f>VLOOKUP(F84,'Metales Pesados'!F84:CH572,81,FALSE)</f>
        <v>0</v>
      </c>
      <c r="N84" s="61">
        <f>VLOOKUP(F84,'Metales Pesados'!F84:CU572,94,FALSE)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1">
        <v>79</v>
      </c>
      <c r="G85" s="50" t="s">
        <v>113</v>
      </c>
      <c r="H85" s="65">
        <f>VLOOKUP(F85,'Metales Pesados'!F85:U573,16,FALSE)</f>
        <v>0</v>
      </c>
      <c r="I85" s="36">
        <f>VLOOKUP(F85,'Metales Pesados'!F85:AH573,29,FALSE)</f>
        <v>0</v>
      </c>
      <c r="J85" s="61">
        <f>VLOOKUP(F85,'Metales Pesados'!F85:AU573,42,FALSE)</f>
        <v>0</v>
      </c>
      <c r="K85" s="36">
        <f>VLOOKUP(F85,'Metales Pesados'!F85:BH573,55,FALSE)</f>
        <v>0</v>
      </c>
      <c r="L85" s="36">
        <f>VLOOKUP(F85,'Metales Pesados'!F85:BU573,68,FALSE)</f>
        <v>0</v>
      </c>
      <c r="M85" s="36">
        <f>VLOOKUP(F85,'Metales Pesados'!F85:CH573,81,FALSE)</f>
        <v>0</v>
      </c>
      <c r="N85" s="61">
        <f>VLOOKUP(F85,'Metales Pesados'!F85:CU573,94,FALSE)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1">
        <v>88</v>
      </c>
      <c r="G86" s="50" t="s">
        <v>115</v>
      </c>
      <c r="H86" s="65">
        <f>VLOOKUP(F86,'Metales Pesados'!F86:U574,16,FALSE)</f>
        <v>0</v>
      </c>
      <c r="I86" s="36">
        <f>VLOOKUP(F86,'Metales Pesados'!F86:AH574,29,FALSE)</f>
        <v>0</v>
      </c>
      <c r="J86" s="61">
        <f>VLOOKUP(F86,'Metales Pesados'!F86:AU574,42,FALSE)</f>
        <v>0</v>
      </c>
      <c r="K86" s="36">
        <f>VLOOKUP(F86,'Metales Pesados'!F86:BH574,55,FALSE)</f>
        <v>0</v>
      </c>
      <c r="L86" s="36">
        <f>VLOOKUP(F86,'Metales Pesados'!F86:BU574,68,FALSE)</f>
        <v>0</v>
      </c>
      <c r="M86" s="36">
        <f>VLOOKUP(F86,'Metales Pesados'!F86:CH574,81,FALSE)</f>
        <v>0</v>
      </c>
      <c r="N86" s="61">
        <f>VLOOKUP(F86,'Metales Pesados'!F86:CU574,94,FALSE)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1">
        <v>87</v>
      </c>
      <c r="G87" s="50" t="s">
        <v>116</v>
      </c>
      <c r="H87" s="65">
        <f>VLOOKUP(F87,'Metales Pesados'!F87:U575,16,FALSE)</f>
        <v>0</v>
      </c>
      <c r="I87" s="36">
        <f>VLOOKUP(F87,'Metales Pesados'!F87:AH575,29,FALSE)</f>
        <v>0</v>
      </c>
      <c r="J87" s="61">
        <f>VLOOKUP(F87,'Metales Pesados'!F87:AU575,42,FALSE)</f>
        <v>0</v>
      </c>
      <c r="K87" s="36">
        <f>VLOOKUP(F87,'Metales Pesados'!F87:BH575,55,FALSE)</f>
        <v>0</v>
      </c>
      <c r="L87" s="36">
        <f>VLOOKUP(F87,'Metales Pesados'!F87:BU575,68,FALSE)</f>
        <v>0</v>
      </c>
      <c r="M87" s="36">
        <f>VLOOKUP(F87,'Metales Pesados'!F87:CH575,81,FALSE)</f>
        <v>0</v>
      </c>
      <c r="N87" s="61">
        <f>VLOOKUP(F87,'Metales Pesados'!F87:CU575,94,FALSE)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1">
        <v>287</v>
      </c>
      <c r="G88" s="50" t="s">
        <v>117</v>
      </c>
      <c r="H88" s="65">
        <f>VLOOKUP(F88,'Metales Pesados'!F88:U576,16,FALSE)</f>
        <v>0</v>
      </c>
      <c r="I88" s="36">
        <f>VLOOKUP(F88,'Metales Pesados'!F88:AH576,29,FALSE)</f>
        <v>0</v>
      </c>
      <c r="J88" s="61">
        <f>VLOOKUP(F88,'Metales Pesados'!F88:AU576,42,FALSE)</f>
        <v>0</v>
      </c>
      <c r="K88" s="36">
        <f>VLOOKUP(F88,'Metales Pesados'!F88:BH576,55,FALSE)</f>
        <v>0</v>
      </c>
      <c r="L88" s="36">
        <f>VLOOKUP(F88,'Metales Pesados'!F88:BU576,68,FALSE)</f>
        <v>0</v>
      </c>
      <c r="M88" s="36">
        <f>VLOOKUP(F88,'Metales Pesados'!F88:CH576,81,FALSE)</f>
        <v>0</v>
      </c>
      <c r="N88" s="61">
        <f>VLOOKUP(F88,'Metales Pesados'!F88:CU576,94,FALSE)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1">
        <v>89</v>
      </c>
      <c r="G89" s="50" t="s">
        <v>118</v>
      </c>
      <c r="H89" s="65">
        <f>VLOOKUP(F89,'Metales Pesados'!F89:U577,16,FALSE)</f>
        <v>0</v>
      </c>
      <c r="I89" s="36">
        <f>VLOOKUP(F89,'Metales Pesados'!F89:AH577,29,FALSE)</f>
        <v>0</v>
      </c>
      <c r="J89" s="61">
        <f>VLOOKUP(F89,'Metales Pesados'!F89:AU577,42,FALSE)</f>
        <v>0</v>
      </c>
      <c r="K89" s="36">
        <f>VLOOKUP(F89,'Metales Pesados'!F89:BH577,55,FALSE)</f>
        <v>0</v>
      </c>
      <c r="L89" s="36">
        <f>VLOOKUP(F89,'Metales Pesados'!F89:BU577,68,FALSE)</f>
        <v>0</v>
      </c>
      <c r="M89" s="36">
        <f>VLOOKUP(F89,'Metales Pesados'!F89:CH577,81,FALSE)</f>
        <v>0</v>
      </c>
      <c r="N89" s="61">
        <f>VLOOKUP(F89,'Metales Pesados'!F89:CU577,94,FALSE)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1">
        <v>90</v>
      </c>
      <c r="G90" s="50" t="s">
        <v>119</v>
      </c>
      <c r="H90" s="65">
        <f>VLOOKUP(F90,'Metales Pesados'!F90:U578,16,FALSE)</f>
        <v>0</v>
      </c>
      <c r="I90" s="36">
        <f>VLOOKUP(F90,'Metales Pesados'!F90:AH578,29,FALSE)</f>
        <v>0</v>
      </c>
      <c r="J90" s="61">
        <f>VLOOKUP(F90,'Metales Pesados'!F90:AU578,42,FALSE)</f>
        <v>0</v>
      </c>
      <c r="K90" s="36">
        <f>VLOOKUP(F90,'Metales Pesados'!F90:BH578,55,FALSE)</f>
        <v>0</v>
      </c>
      <c r="L90" s="36">
        <f>VLOOKUP(F90,'Metales Pesados'!F90:BU578,68,FALSE)</f>
        <v>0</v>
      </c>
      <c r="M90" s="36">
        <f>VLOOKUP(F90,'Metales Pesados'!F90:CH578,81,FALSE)</f>
        <v>0</v>
      </c>
      <c r="N90" s="61">
        <f>VLOOKUP(F90,'Metales Pesados'!F90:CU578,94,FALSE)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1">
        <v>68</v>
      </c>
      <c r="G91" s="50" t="s">
        <v>120</v>
      </c>
      <c r="H91" s="65">
        <f>VLOOKUP(F91,'Metales Pesados'!F91:U579,16,FALSE)</f>
        <v>0</v>
      </c>
      <c r="I91" s="36">
        <f>VLOOKUP(F91,'Metales Pesados'!F91:AH579,29,FALSE)</f>
        <v>0</v>
      </c>
      <c r="J91" s="61">
        <f>VLOOKUP(F91,'Metales Pesados'!F91:AU579,42,FALSE)</f>
        <v>0</v>
      </c>
      <c r="K91" s="36">
        <f>VLOOKUP(F91,'Metales Pesados'!F91:BH579,55,FALSE)</f>
        <v>0</v>
      </c>
      <c r="L91" s="36">
        <f>VLOOKUP(F91,'Metales Pesados'!F91:BU579,68,FALSE)</f>
        <v>0</v>
      </c>
      <c r="M91" s="36">
        <f>VLOOKUP(F91,'Metales Pesados'!F91:CH579,81,FALSE)</f>
        <v>0</v>
      </c>
      <c r="N91" s="61">
        <f>VLOOKUP(F91,'Metales Pesados'!F91:CU579,94,FALSE)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1">
        <v>69</v>
      </c>
      <c r="G92" s="50" t="s">
        <v>121</v>
      </c>
      <c r="H92" s="65">
        <f>VLOOKUP(F92,'Metales Pesados'!F92:U580,16,FALSE)</f>
        <v>0</v>
      </c>
      <c r="I92" s="36">
        <f>VLOOKUP(F92,'Metales Pesados'!F92:AH580,29,FALSE)</f>
        <v>0</v>
      </c>
      <c r="J92" s="61">
        <f>VLOOKUP(F92,'Metales Pesados'!F92:AU580,42,FALSE)</f>
        <v>0</v>
      </c>
      <c r="K92" s="36">
        <f>VLOOKUP(F92,'Metales Pesados'!F92:BH580,55,FALSE)</f>
        <v>0</v>
      </c>
      <c r="L92" s="36">
        <f>VLOOKUP(F92,'Metales Pesados'!F92:BU580,68,FALSE)</f>
        <v>0</v>
      </c>
      <c r="M92" s="36">
        <f>VLOOKUP(F92,'Metales Pesados'!F92:CH580,81,FALSE)</f>
        <v>0</v>
      </c>
      <c r="N92" s="61">
        <f>VLOOKUP(F92,'Metales Pesados'!F92:CU580,94,FALSE)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1">
        <v>283</v>
      </c>
      <c r="G93" s="50" t="s">
        <v>122</v>
      </c>
      <c r="H93" s="65">
        <f>VLOOKUP(F93,'Metales Pesados'!F93:U581,16,FALSE)</f>
        <v>0</v>
      </c>
      <c r="I93" s="36">
        <f>VLOOKUP(F93,'Metales Pesados'!F93:AH581,29,FALSE)</f>
        <v>0</v>
      </c>
      <c r="J93" s="61">
        <f>VLOOKUP(F93,'Metales Pesados'!F93:AU581,42,FALSE)</f>
        <v>0</v>
      </c>
      <c r="K93" s="36">
        <f>VLOOKUP(F93,'Metales Pesados'!F93:BH581,55,FALSE)</f>
        <v>0</v>
      </c>
      <c r="L93" s="36">
        <f>VLOOKUP(F93,'Metales Pesados'!F93:BU581,68,FALSE)</f>
        <v>0</v>
      </c>
      <c r="M93" s="36">
        <f>VLOOKUP(F93,'Metales Pesados'!F93:CH581,81,FALSE)</f>
        <v>0</v>
      </c>
      <c r="N93" s="61">
        <f>VLOOKUP(F93,'Metales Pesados'!F93:CU581,94,FALSE)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1">
        <v>284</v>
      </c>
      <c r="G94" s="50" t="s">
        <v>123</v>
      </c>
      <c r="H94" s="65">
        <f>VLOOKUP(F94,'Metales Pesados'!F94:U582,16,FALSE)</f>
        <v>0</v>
      </c>
      <c r="I94" s="36">
        <f>VLOOKUP(F94,'Metales Pesados'!F94:AH582,29,FALSE)</f>
        <v>0</v>
      </c>
      <c r="J94" s="61">
        <f>VLOOKUP(F94,'Metales Pesados'!F94:AU582,42,FALSE)</f>
        <v>0</v>
      </c>
      <c r="K94" s="36">
        <f>VLOOKUP(F94,'Metales Pesados'!F94:BH582,55,FALSE)</f>
        <v>0</v>
      </c>
      <c r="L94" s="36">
        <f>VLOOKUP(F94,'Metales Pesados'!F94:BU582,68,FALSE)</f>
        <v>0</v>
      </c>
      <c r="M94" s="36">
        <f>VLOOKUP(F94,'Metales Pesados'!F94:CH582,81,FALSE)</f>
        <v>0</v>
      </c>
      <c r="N94" s="61">
        <f>VLOOKUP(F94,'Metales Pesados'!F94:CU582,94,FALSE)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1">
        <v>285</v>
      </c>
      <c r="G95" s="50" t="s">
        <v>124</v>
      </c>
      <c r="H95" s="65">
        <f>VLOOKUP(F95,'Metales Pesados'!F95:U583,16,FALSE)</f>
        <v>0</v>
      </c>
      <c r="I95" s="36">
        <f>VLOOKUP(F95,'Metales Pesados'!F95:AH583,29,FALSE)</f>
        <v>0</v>
      </c>
      <c r="J95" s="61">
        <f>VLOOKUP(F95,'Metales Pesados'!F95:AU583,42,FALSE)</f>
        <v>0</v>
      </c>
      <c r="K95" s="36">
        <f>VLOOKUP(F95,'Metales Pesados'!F95:BH583,55,FALSE)</f>
        <v>0</v>
      </c>
      <c r="L95" s="36">
        <f>VLOOKUP(F95,'Metales Pesados'!F95:BU583,68,FALSE)</f>
        <v>0</v>
      </c>
      <c r="M95" s="36">
        <f>VLOOKUP(F95,'Metales Pesados'!F95:CH583,81,FALSE)</f>
        <v>0</v>
      </c>
      <c r="N95" s="61">
        <f>VLOOKUP(F95,'Metales Pesados'!F95:CU583,94,FALSE)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1">
        <v>286</v>
      </c>
      <c r="G96" s="50" t="s">
        <v>125</v>
      </c>
      <c r="H96" s="65">
        <f>VLOOKUP(F96,'Metales Pesados'!F96:U584,16,FALSE)</f>
        <v>0</v>
      </c>
      <c r="I96" s="36">
        <f>VLOOKUP(F96,'Metales Pesados'!F96:AH584,29,FALSE)</f>
        <v>0</v>
      </c>
      <c r="J96" s="61">
        <f>VLOOKUP(F96,'Metales Pesados'!F96:AU584,42,FALSE)</f>
        <v>0</v>
      </c>
      <c r="K96" s="36">
        <f>VLOOKUP(F96,'Metales Pesados'!F96:BH584,55,FALSE)</f>
        <v>0</v>
      </c>
      <c r="L96" s="36">
        <f>VLOOKUP(F96,'Metales Pesados'!F96:BU584,68,FALSE)</f>
        <v>0</v>
      </c>
      <c r="M96" s="36">
        <f>VLOOKUP(F96,'Metales Pesados'!F96:CH584,81,FALSE)</f>
        <v>0</v>
      </c>
      <c r="N96" s="61">
        <f>VLOOKUP(F96,'Metales Pesados'!F96:CU584,94,FALSE)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1">
        <v>67</v>
      </c>
      <c r="G97" s="50" t="s">
        <v>126</v>
      </c>
      <c r="H97" s="65">
        <f>VLOOKUP(F97,'Metales Pesados'!F97:U585,16,FALSE)</f>
        <v>0</v>
      </c>
      <c r="I97" s="36">
        <f>VLOOKUP(F97,'Metales Pesados'!F97:AH585,29,FALSE)</f>
        <v>0</v>
      </c>
      <c r="J97" s="61">
        <f>VLOOKUP(F97,'Metales Pesados'!F97:AU585,42,FALSE)</f>
        <v>0</v>
      </c>
      <c r="K97" s="36">
        <f>VLOOKUP(F97,'Metales Pesados'!F97:BH585,55,FALSE)</f>
        <v>0</v>
      </c>
      <c r="L97" s="36">
        <f>VLOOKUP(F97,'Metales Pesados'!F97:BU585,68,FALSE)</f>
        <v>0</v>
      </c>
      <c r="M97" s="36">
        <f>VLOOKUP(F97,'Metales Pesados'!F97:CH585,81,FALSE)</f>
        <v>0</v>
      </c>
      <c r="N97" s="61">
        <f>VLOOKUP(F97,'Metales Pesados'!F97:CU585,94,FALSE)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1">
        <v>14370</v>
      </c>
      <c r="G98" s="50" t="s">
        <v>127</v>
      </c>
      <c r="H98" s="65">
        <f>VLOOKUP(F98,'Metales Pesados'!F98:U586,16,FALSE)</f>
        <v>0</v>
      </c>
      <c r="I98" s="36">
        <f>VLOOKUP(F98,'Metales Pesados'!F98:AH586,29,FALSE)</f>
        <v>0</v>
      </c>
      <c r="J98" s="61">
        <f>VLOOKUP(F98,'Metales Pesados'!F98:AU586,42,FALSE)</f>
        <v>0</v>
      </c>
      <c r="K98" s="36">
        <f>VLOOKUP(F98,'Metales Pesados'!F98:BH586,55,FALSE)</f>
        <v>0</v>
      </c>
      <c r="L98" s="36">
        <f>VLOOKUP(F98,'Metales Pesados'!F98:BU586,68,FALSE)</f>
        <v>0</v>
      </c>
      <c r="M98" s="36">
        <f>VLOOKUP(F98,'Metales Pesados'!F98:CH586,81,FALSE)</f>
        <v>0</v>
      </c>
      <c r="N98" s="61">
        <f>VLOOKUP(F98,'Metales Pesados'!F98:CU586,94,FALSE)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1">
        <v>30036</v>
      </c>
      <c r="G99" s="50" t="s">
        <v>128</v>
      </c>
      <c r="H99" s="65">
        <f>VLOOKUP(F99,'Metales Pesados'!F99:U587,16,FALSE)</f>
        <v>0</v>
      </c>
      <c r="I99" s="36">
        <f>VLOOKUP(F99,'Metales Pesados'!F99:AH587,29,FALSE)</f>
        <v>0</v>
      </c>
      <c r="J99" s="61">
        <f>VLOOKUP(F99,'Metales Pesados'!F99:AU587,42,FALSE)</f>
        <v>0</v>
      </c>
      <c r="K99" s="36">
        <f>VLOOKUP(F99,'Metales Pesados'!F99:BH587,55,FALSE)</f>
        <v>0</v>
      </c>
      <c r="L99" s="36">
        <f>VLOOKUP(F99,'Metales Pesados'!F99:BU587,68,FALSE)</f>
        <v>0</v>
      </c>
      <c r="M99" s="36">
        <f>VLOOKUP(F99,'Metales Pesados'!F99:CH587,81,FALSE)</f>
        <v>0</v>
      </c>
      <c r="N99" s="61">
        <f>VLOOKUP(F99,'Metales Pesados'!F99:CU587,94,FALSE)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1">
        <v>74</v>
      </c>
      <c r="G100" s="50" t="s">
        <v>130</v>
      </c>
      <c r="H100" s="65">
        <f>VLOOKUP(F100,'Metales Pesados'!F100:U588,16,FALSE)</f>
        <v>0</v>
      </c>
      <c r="I100" s="36">
        <f>VLOOKUP(F100,'Metales Pesados'!F100:AH588,29,FALSE)</f>
        <v>0</v>
      </c>
      <c r="J100" s="61">
        <f>VLOOKUP(F100,'Metales Pesados'!F100:AU588,42,FALSE)</f>
        <v>0</v>
      </c>
      <c r="K100" s="36">
        <f>VLOOKUP(F100,'Metales Pesados'!F100:BH588,55,FALSE)</f>
        <v>0</v>
      </c>
      <c r="L100" s="36">
        <f>VLOOKUP(F100,'Metales Pesados'!F100:BU588,68,FALSE)</f>
        <v>0</v>
      </c>
      <c r="M100" s="36">
        <f>VLOOKUP(F100,'Metales Pesados'!F100:CH588,81,FALSE)</f>
        <v>0</v>
      </c>
      <c r="N100" s="61">
        <f>VLOOKUP(F100,'Metales Pesados'!F100:CU588,94,FALSE)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1">
        <v>72</v>
      </c>
      <c r="G101" s="50" t="s">
        <v>131</v>
      </c>
      <c r="H101" s="65">
        <f>VLOOKUP(F101,'Metales Pesados'!F101:U589,16,FALSE)</f>
        <v>0</v>
      </c>
      <c r="I101" s="36">
        <f>VLOOKUP(F101,'Metales Pesados'!F101:AH589,29,FALSE)</f>
        <v>0</v>
      </c>
      <c r="J101" s="61">
        <f>VLOOKUP(F101,'Metales Pesados'!F101:AU589,42,FALSE)</f>
        <v>0</v>
      </c>
      <c r="K101" s="36">
        <f>VLOOKUP(F101,'Metales Pesados'!F101:BH589,55,FALSE)</f>
        <v>0</v>
      </c>
      <c r="L101" s="36">
        <f>VLOOKUP(F101,'Metales Pesados'!F101:BU589,68,FALSE)</f>
        <v>0</v>
      </c>
      <c r="M101" s="36">
        <f>VLOOKUP(F101,'Metales Pesados'!F101:CH589,81,FALSE)</f>
        <v>0</v>
      </c>
      <c r="N101" s="61">
        <f>VLOOKUP(F101,'Metales Pesados'!F101:CU589,94,FALSE)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1">
        <v>75</v>
      </c>
      <c r="G102" s="50" t="s">
        <v>129</v>
      </c>
      <c r="H102" s="65">
        <f>VLOOKUP(F102,'Metales Pesados'!F102:U590,16,FALSE)</f>
        <v>0</v>
      </c>
      <c r="I102" s="36">
        <f>VLOOKUP(F102,'Metales Pesados'!F102:AH590,29,FALSE)</f>
        <v>0</v>
      </c>
      <c r="J102" s="61">
        <f>VLOOKUP(F102,'Metales Pesados'!F102:AU590,42,FALSE)</f>
        <v>0</v>
      </c>
      <c r="K102" s="36">
        <f>VLOOKUP(F102,'Metales Pesados'!F102:BH590,55,FALSE)</f>
        <v>0</v>
      </c>
      <c r="L102" s="36">
        <f>VLOOKUP(F102,'Metales Pesados'!F102:BU590,68,FALSE)</f>
        <v>0</v>
      </c>
      <c r="M102" s="36">
        <f>VLOOKUP(F102,'Metales Pesados'!F102:CH590,81,FALSE)</f>
        <v>0</v>
      </c>
      <c r="N102" s="61">
        <f>VLOOKUP(F102,'Metales Pesados'!F102:CU590,94,FALSE)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1">
        <v>71</v>
      </c>
      <c r="G103" s="50" t="s">
        <v>132</v>
      </c>
      <c r="H103" s="65">
        <f>VLOOKUP(F103,'Metales Pesados'!F103:U591,16,FALSE)</f>
        <v>0</v>
      </c>
      <c r="I103" s="36">
        <f>VLOOKUP(F103,'Metales Pesados'!F103:AH591,29,FALSE)</f>
        <v>0</v>
      </c>
      <c r="J103" s="61">
        <f>VLOOKUP(F103,'Metales Pesados'!F103:AU591,42,FALSE)</f>
        <v>0</v>
      </c>
      <c r="K103" s="36">
        <f>VLOOKUP(F103,'Metales Pesados'!F103:BH591,55,FALSE)</f>
        <v>0</v>
      </c>
      <c r="L103" s="36">
        <f>VLOOKUP(F103,'Metales Pesados'!F103:BU591,68,FALSE)</f>
        <v>0</v>
      </c>
      <c r="M103" s="36">
        <f>VLOOKUP(F103,'Metales Pesados'!F103:CH591,81,FALSE)</f>
        <v>0</v>
      </c>
      <c r="N103" s="61">
        <f>VLOOKUP(F103,'Metales Pesados'!F103:CU591,94,FALSE)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1">
        <v>70</v>
      </c>
      <c r="G104" s="50" t="s">
        <v>133</v>
      </c>
      <c r="H104" s="65">
        <f>VLOOKUP(F104,'Metales Pesados'!F104:U592,16,FALSE)</f>
        <v>0</v>
      </c>
      <c r="I104" s="36">
        <f>VLOOKUP(F104,'Metales Pesados'!F104:AH592,29,FALSE)</f>
        <v>0</v>
      </c>
      <c r="J104" s="61">
        <f>VLOOKUP(F104,'Metales Pesados'!F104:AU592,42,FALSE)</f>
        <v>0</v>
      </c>
      <c r="K104" s="36">
        <f>VLOOKUP(F104,'Metales Pesados'!F104:BH592,55,FALSE)</f>
        <v>0</v>
      </c>
      <c r="L104" s="36">
        <f>VLOOKUP(F104,'Metales Pesados'!F104:BU592,68,FALSE)</f>
        <v>0</v>
      </c>
      <c r="M104" s="36">
        <f>VLOOKUP(F104,'Metales Pesados'!F104:CH592,81,FALSE)</f>
        <v>0</v>
      </c>
      <c r="N104" s="61">
        <f>VLOOKUP(F104,'Metales Pesados'!F104:CU592,94,FALSE)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1">
        <v>64</v>
      </c>
      <c r="G105" s="50" t="s">
        <v>134</v>
      </c>
      <c r="H105" s="65">
        <f>VLOOKUP(F105,'Metales Pesados'!F105:U593,16,FALSE)</f>
        <v>0</v>
      </c>
      <c r="I105" s="36">
        <f>VLOOKUP(F105,'Metales Pesados'!F105:AH593,29,FALSE)</f>
        <v>0</v>
      </c>
      <c r="J105" s="61">
        <f>VLOOKUP(F105,'Metales Pesados'!F105:AU593,42,FALSE)</f>
        <v>0</v>
      </c>
      <c r="K105" s="36">
        <f>VLOOKUP(F105,'Metales Pesados'!F105:BH593,55,FALSE)</f>
        <v>0</v>
      </c>
      <c r="L105" s="36">
        <f>VLOOKUP(F105,'Metales Pesados'!F105:BU593,68,FALSE)</f>
        <v>0</v>
      </c>
      <c r="M105" s="36">
        <f>VLOOKUP(F105,'Metales Pesados'!F105:CH593,81,FALSE)</f>
        <v>0</v>
      </c>
      <c r="N105" s="61">
        <f>VLOOKUP(F105,'Metales Pesados'!F105:CU593,94,FALSE)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1">
        <v>65</v>
      </c>
      <c r="G106" s="50" t="s">
        <v>136</v>
      </c>
      <c r="H106" s="65">
        <f>VLOOKUP(F106,'Metales Pesados'!F106:U594,16,FALSE)</f>
        <v>0</v>
      </c>
      <c r="I106" s="36">
        <f>VLOOKUP(F106,'Metales Pesados'!F106:AH594,29,FALSE)</f>
        <v>0</v>
      </c>
      <c r="J106" s="61">
        <f>VLOOKUP(F106,'Metales Pesados'!F106:AU594,42,FALSE)</f>
        <v>0</v>
      </c>
      <c r="K106" s="36">
        <f>VLOOKUP(F106,'Metales Pesados'!F106:BH594,55,FALSE)</f>
        <v>0</v>
      </c>
      <c r="L106" s="36">
        <f>VLOOKUP(F106,'Metales Pesados'!F106:BU594,68,FALSE)</f>
        <v>0</v>
      </c>
      <c r="M106" s="36">
        <f>VLOOKUP(F106,'Metales Pesados'!F106:CH594,81,FALSE)</f>
        <v>0</v>
      </c>
      <c r="N106" s="61">
        <f>VLOOKUP(F106,'Metales Pesados'!F106:CU594,94,FALSE)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1">
        <v>279</v>
      </c>
      <c r="G107" s="50" t="s">
        <v>137</v>
      </c>
      <c r="H107" s="65">
        <f>VLOOKUP(F107,'Metales Pesados'!F107:U595,16,FALSE)</f>
        <v>0</v>
      </c>
      <c r="I107" s="36">
        <f>VLOOKUP(F107,'Metales Pesados'!F107:AH595,29,FALSE)</f>
        <v>0</v>
      </c>
      <c r="J107" s="61">
        <f>VLOOKUP(F107,'Metales Pesados'!F107:AU595,42,FALSE)</f>
        <v>0</v>
      </c>
      <c r="K107" s="36">
        <f>VLOOKUP(F107,'Metales Pesados'!F107:BH595,55,FALSE)</f>
        <v>0</v>
      </c>
      <c r="L107" s="36">
        <f>VLOOKUP(F107,'Metales Pesados'!F107:BU595,68,FALSE)</f>
        <v>0</v>
      </c>
      <c r="M107" s="36">
        <f>VLOOKUP(F107,'Metales Pesados'!F107:CH595,81,FALSE)</f>
        <v>0</v>
      </c>
      <c r="N107" s="61">
        <f>VLOOKUP(F107,'Metales Pesados'!F107:CU595,94,FALSE)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1">
        <v>280</v>
      </c>
      <c r="G108" s="50" t="s">
        <v>138</v>
      </c>
      <c r="H108" s="65">
        <f>VLOOKUP(F108,'Metales Pesados'!F108:U596,16,FALSE)</f>
        <v>0</v>
      </c>
      <c r="I108" s="36">
        <f>VLOOKUP(F108,'Metales Pesados'!F108:AH596,29,FALSE)</f>
        <v>0</v>
      </c>
      <c r="J108" s="61">
        <f>VLOOKUP(F108,'Metales Pesados'!F108:AU596,42,FALSE)</f>
        <v>0</v>
      </c>
      <c r="K108" s="36">
        <f>VLOOKUP(F108,'Metales Pesados'!F108:BH596,55,FALSE)</f>
        <v>0</v>
      </c>
      <c r="L108" s="36">
        <f>VLOOKUP(F108,'Metales Pesados'!F108:BU596,68,FALSE)</f>
        <v>0</v>
      </c>
      <c r="M108" s="36">
        <f>VLOOKUP(F108,'Metales Pesados'!F108:CH596,81,FALSE)</f>
        <v>0</v>
      </c>
      <c r="N108" s="61">
        <f>VLOOKUP(F108,'Metales Pesados'!F108:CU596,94,FALSE)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1">
        <v>281</v>
      </c>
      <c r="G109" s="50" t="s">
        <v>139</v>
      </c>
      <c r="H109" s="65">
        <f>VLOOKUP(F109,'Metales Pesados'!F109:U597,16,FALSE)</f>
        <v>0</v>
      </c>
      <c r="I109" s="36">
        <f>VLOOKUP(F109,'Metales Pesados'!F109:AH597,29,FALSE)</f>
        <v>0</v>
      </c>
      <c r="J109" s="61">
        <f>VLOOKUP(F109,'Metales Pesados'!F109:AU597,42,FALSE)</f>
        <v>0</v>
      </c>
      <c r="K109" s="36">
        <f>VLOOKUP(F109,'Metales Pesados'!F109:BH597,55,FALSE)</f>
        <v>0</v>
      </c>
      <c r="L109" s="36">
        <f>VLOOKUP(F109,'Metales Pesados'!F109:BU597,68,FALSE)</f>
        <v>0</v>
      </c>
      <c r="M109" s="36">
        <f>VLOOKUP(F109,'Metales Pesados'!F109:CH597,81,FALSE)</f>
        <v>0</v>
      </c>
      <c r="N109" s="61">
        <f>VLOOKUP(F109,'Metales Pesados'!F109:CU597,94,FALSE)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1">
        <v>282</v>
      </c>
      <c r="G110" s="50" t="s">
        <v>140</v>
      </c>
      <c r="H110" s="65">
        <f>VLOOKUP(F110,'Metales Pesados'!F110:U598,16,FALSE)</f>
        <v>0</v>
      </c>
      <c r="I110" s="36">
        <f>VLOOKUP(F110,'Metales Pesados'!F110:AH598,29,FALSE)</f>
        <v>0</v>
      </c>
      <c r="J110" s="61">
        <f>VLOOKUP(F110,'Metales Pesados'!F110:AU598,42,FALSE)</f>
        <v>0</v>
      </c>
      <c r="K110" s="36">
        <f>VLOOKUP(F110,'Metales Pesados'!F110:BH598,55,FALSE)</f>
        <v>0</v>
      </c>
      <c r="L110" s="36">
        <f>VLOOKUP(F110,'Metales Pesados'!F110:BU598,68,FALSE)</f>
        <v>0</v>
      </c>
      <c r="M110" s="36">
        <f>VLOOKUP(F110,'Metales Pesados'!F110:CH598,81,FALSE)</f>
        <v>0</v>
      </c>
      <c r="N110" s="61">
        <f>VLOOKUP(F110,'Metales Pesados'!F110:CU598,94,FALSE)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1">
        <v>13005</v>
      </c>
      <c r="G111" s="50" t="s">
        <v>141</v>
      </c>
      <c r="H111" s="65">
        <f>VLOOKUP(F111,'Metales Pesados'!F111:U599,16,FALSE)</f>
        <v>0</v>
      </c>
      <c r="I111" s="36">
        <f>VLOOKUP(F111,'Metales Pesados'!F111:AH599,29,FALSE)</f>
        <v>0</v>
      </c>
      <c r="J111" s="61">
        <f>VLOOKUP(F111,'Metales Pesados'!F111:AU599,42,FALSE)</f>
        <v>0</v>
      </c>
      <c r="K111" s="36">
        <f>VLOOKUP(F111,'Metales Pesados'!F111:BH599,55,FALSE)</f>
        <v>0</v>
      </c>
      <c r="L111" s="36">
        <f>VLOOKUP(F111,'Metales Pesados'!F111:BU599,68,FALSE)</f>
        <v>0</v>
      </c>
      <c r="M111" s="36">
        <f>VLOOKUP(F111,'Metales Pesados'!F111:CH599,81,FALSE)</f>
        <v>0</v>
      </c>
      <c r="N111" s="61">
        <f>VLOOKUP(F111,'Metales Pesados'!F111:CU599,94,FALSE)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1">
        <v>28965</v>
      </c>
      <c r="G112" s="50" t="s">
        <v>142</v>
      </c>
      <c r="H112" s="65">
        <f>VLOOKUP(F112,'Metales Pesados'!F112:U600,16,FALSE)</f>
        <v>0</v>
      </c>
      <c r="I112" s="36">
        <f>VLOOKUP(F112,'Metales Pesados'!F112:AH600,29,FALSE)</f>
        <v>0</v>
      </c>
      <c r="J112" s="61">
        <f>VLOOKUP(F112,'Metales Pesados'!F112:AU600,42,FALSE)</f>
        <v>0</v>
      </c>
      <c r="K112" s="36">
        <f>VLOOKUP(F112,'Metales Pesados'!F112:BH600,55,FALSE)</f>
        <v>0</v>
      </c>
      <c r="L112" s="36">
        <f>VLOOKUP(F112,'Metales Pesados'!F112:BU600,68,FALSE)</f>
        <v>0</v>
      </c>
      <c r="M112" s="36">
        <f>VLOOKUP(F112,'Metales Pesados'!F112:CH600,81,FALSE)</f>
        <v>0</v>
      </c>
      <c r="N112" s="61">
        <f>VLOOKUP(F112,'Metales Pesados'!F112:CU600,94,FALSE)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1">
        <v>54</v>
      </c>
      <c r="G113" s="50" t="s">
        <v>143</v>
      </c>
      <c r="H113" s="65">
        <f>VLOOKUP(F113,'Metales Pesados'!F113:U601,16,FALSE)</f>
        <v>1</v>
      </c>
      <c r="I113" s="36">
        <f>VLOOKUP(F113,'Metales Pesados'!F113:AH601,29,FALSE)</f>
        <v>0</v>
      </c>
      <c r="J113" s="61">
        <f>VLOOKUP(F113,'Metales Pesados'!F113:AU601,42,FALSE)</f>
        <v>1</v>
      </c>
      <c r="K113" s="36">
        <f>VLOOKUP(F113,'Metales Pesados'!F113:BH601,55,FALSE)</f>
        <v>0</v>
      </c>
      <c r="L113" s="36">
        <f>VLOOKUP(F113,'Metales Pesados'!F113:BU601,68,FALSE)</f>
        <v>0</v>
      </c>
      <c r="M113" s="36">
        <f>VLOOKUP(F113,'Metales Pesados'!F113:CH601,81,FALSE)</f>
        <v>0</v>
      </c>
      <c r="N113" s="61">
        <f>VLOOKUP(F113,'Metales Pesados'!F113:CU601,94,FALSE)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1">
        <v>55</v>
      </c>
      <c r="G114" s="50" t="s">
        <v>144</v>
      </c>
      <c r="H114" s="65">
        <f>VLOOKUP(F114,'Metales Pesados'!F114:U602,16,FALSE)</f>
        <v>0</v>
      </c>
      <c r="I114" s="36">
        <f>VLOOKUP(F114,'Metales Pesados'!F114:AH602,29,FALSE)</f>
        <v>0</v>
      </c>
      <c r="J114" s="61">
        <f>VLOOKUP(F114,'Metales Pesados'!F114:AU602,42,FALSE)</f>
        <v>0</v>
      </c>
      <c r="K114" s="36">
        <f>VLOOKUP(F114,'Metales Pesados'!F114:BH602,55,FALSE)</f>
        <v>0</v>
      </c>
      <c r="L114" s="36">
        <f>VLOOKUP(F114,'Metales Pesados'!F114:BU602,68,FALSE)</f>
        <v>0</v>
      </c>
      <c r="M114" s="36">
        <f>VLOOKUP(F114,'Metales Pesados'!F114:CH602,81,FALSE)</f>
        <v>0</v>
      </c>
      <c r="N114" s="61">
        <f>VLOOKUP(F114,'Metales Pesados'!F114:CU602,94,FALSE)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1">
        <v>56</v>
      </c>
      <c r="G115" s="50" t="s">
        <v>145</v>
      </c>
      <c r="H115" s="65">
        <f>VLOOKUP(F115,'Metales Pesados'!F115:U603,16,FALSE)</f>
        <v>0</v>
      </c>
      <c r="I115" s="36">
        <f>VLOOKUP(F115,'Metales Pesados'!F115:AH603,29,FALSE)</f>
        <v>0</v>
      </c>
      <c r="J115" s="61">
        <f>VLOOKUP(F115,'Metales Pesados'!F115:AU603,42,FALSE)</f>
        <v>0</v>
      </c>
      <c r="K115" s="36">
        <f>VLOOKUP(F115,'Metales Pesados'!F115:BH603,55,FALSE)</f>
        <v>0</v>
      </c>
      <c r="L115" s="36">
        <f>VLOOKUP(F115,'Metales Pesados'!F115:BU603,68,FALSE)</f>
        <v>0</v>
      </c>
      <c r="M115" s="36">
        <f>VLOOKUP(F115,'Metales Pesados'!F115:CH603,81,FALSE)</f>
        <v>0</v>
      </c>
      <c r="N115" s="61">
        <f>VLOOKUP(F115,'Metales Pesados'!F115:CU603,94,FALSE)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1">
        <v>57</v>
      </c>
      <c r="G116" s="50" t="s">
        <v>146</v>
      </c>
      <c r="H116" s="65">
        <f>VLOOKUP(F116,'Metales Pesados'!F116:U604,16,FALSE)</f>
        <v>0</v>
      </c>
      <c r="I116" s="36">
        <f>VLOOKUP(F116,'Metales Pesados'!F116:AH604,29,FALSE)</f>
        <v>0</v>
      </c>
      <c r="J116" s="61">
        <f>VLOOKUP(F116,'Metales Pesados'!F116:AU604,42,FALSE)</f>
        <v>0</v>
      </c>
      <c r="K116" s="36">
        <f>VLOOKUP(F116,'Metales Pesados'!F116:BH604,55,FALSE)</f>
        <v>0</v>
      </c>
      <c r="L116" s="36">
        <f>VLOOKUP(F116,'Metales Pesados'!F116:BU604,68,FALSE)</f>
        <v>0</v>
      </c>
      <c r="M116" s="36">
        <f>VLOOKUP(F116,'Metales Pesados'!F116:CH604,81,FALSE)</f>
        <v>0</v>
      </c>
      <c r="N116" s="61">
        <f>VLOOKUP(F116,'Metales Pesados'!F116:CU604,94,FALSE)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1">
        <v>58</v>
      </c>
      <c r="G117" s="50" t="s">
        <v>147</v>
      </c>
      <c r="H117" s="65">
        <f>VLOOKUP(F117,'Metales Pesados'!F117:U605,16,FALSE)</f>
        <v>0</v>
      </c>
      <c r="I117" s="36">
        <f>VLOOKUP(F117,'Metales Pesados'!F117:AH605,29,FALSE)</f>
        <v>0</v>
      </c>
      <c r="J117" s="61">
        <f>VLOOKUP(F117,'Metales Pesados'!F117:AU605,42,FALSE)</f>
        <v>0</v>
      </c>
      <c r="K117" s="36">
        <f>VLOOKUP(F117,'Metales Pesados'!F117:BH605,55,FALSE)</f>
        <v>0</v>
      </c>
      <c r="L117" s="36">
        <f>VLOOKUP(F117,'Metales Pesados'!F117:BU605,68,FALSE)</f>
        <v>0</v>
      </c>
      <c r="M117" s="36">
        <f>VLOOKUP(F117,'Metales Pesados'!F117:CH605,81,FALSE)</f>
        <v>0</v>
      </c>
      <c r="N117" s="61">
        <f>VLOOKUP(F117,'Metales Pesados'!F117:CU605,94,FALSE)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1">
        <v>59</v>
      </c>
      <c r="G118" s="50" t="s">
        <v>148</v>
      </c>
      <c r="H118" s="65">
        <f>VLOOKUP(F118,'Metales Pesados'!F118:U606,16,FALSE)</f>
        <v>0</v>
      </c>
      <c r="I118" s="36">
        <f>VLOOKUP(F118,'Metales Pesados'!F118:AH606,29,FALSE)</f>
        <v>0</v>
      </c>
      <c r="J118" s="61">
        <f>VLOOKUP(F118,'Metales Pesados'!F118:AU606,42,FALSE)</f>
        <v>0</v>
      </c>
      <c r="K118" s="36">
        <f>VLOOKUP(F118,'Metales Pesados'!F118:BH606,55,FALSE)</f>
        <v>0</v>
      </c>
      <c r="L118" s="36">
        <f>VLOOKUP(F118,'Metales Pesados'!F118:BU606,68,FALSE)</f>
        <v>0</v>
      </c>
      <c r="M118" s="36">
        <f>VLOOKUP(F118,'Metales Pesados'!F118:CH606,81,FALSE)</f>
        <v>0</v>
      </c>
      <c r="N118" s="61">
        <f>VLOOKUP(F118,'Metales Pesados'!F118:CU606,94,FALSE)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1">
        <v>6946</v>
      </c>
      <c r="G119" s="50" t="s">
        <v>149</v>
      </c>
      <c r="H119" s="65">
        <f>VLOOKUP(F119,'Metales Pesados'!F119:U607,16,FALSE)</f>
        <v>0</v>
      </c>
      <c r="I119" s="36">
        <f>VLOOKUP(F119,'Metales Pesados'!F119:AH607,29,FALSE)</f>
        <v>0</v>
      </c>
      <c r="J119" s="61">
        <f>VLOOKUP(F119,'Metales Pesados'!F119:AU607,42,FALSE)</f>
        <v>0</v>
      </c>
      <c r="K119" s="36">
        <f>VLOOKUP(F119,'Metales Pesados'!F119:BH607,55,FALSE)</f>
        <v>0</v>
      </c>
      <c r="L119" s="36">
        <f>VLOOKUP(F119,'Metales Pesados'!F119:BU607,68,FALSE)</f>
        <v>0</v>
      </c>
      <c r="M119" s="36">
        <f>VLOOKUP(F119,'Metales Pesados'!F119:CH607,81,FALSE)</f>
        <v>0</v>
      </c>
      <c r="N119" s="61">
        <f>VLOOKUP(F119,'Metales Pesados'!F119:CU607,94,FALSE)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1">
        <v>63</v>
      </c>
      <c r="G120" s="50" t="s">
        <v>151</v>
      </c>
      <c r="H120" s="65">
        <f>VLOOKUP(F120,'Metales Pesados'!F120:U608,16,FALSE)</f>
        <v>0</v>
      </c>
      <c r="I120" s="36">
        <f>VLOOKUP(F120,'Metales Pesados'!F120:AH608,29,FALSE)</f>
        <v>0</v>
      </c>
      <c r="J120" s="61">
        <f>VLOOKUP(F120,'Metales Pesados'!F120:AU608,42,FALSE)</f>
        <v>0</v>
      </c>
      <c r="K120" s="36">
        <f>VLOOKUP(F120,'Metales Pesados'!F120:BH608,55,FALSE)</f>
        <v>0</v>
      </c>
      <c r="L120" s="36">
        <f>VLOOKUP(F120,'Metales Pesados'!F120:BU608,68,FALSE)</f>
        <v>0</v>
      </c>
      <c r="M120" s="36">
        <f>VLOOKUP(F120,'Metales Pesados'!F120:CH608,81,FALSE)</f>
        <v>0</v>
      </c>
      <c r="N120" s="61">
        <f>VLOOKUP(F120,'Metales Pesados'!F120:CU608,94,FALSE)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1">
        <v>62</v>
      </c>
      <c r="G121" s="50" t="s">
        <v>152</v>
      </c>
      <c r="H121" s="65">
        <f>VLOOKUP(F121,'Metales Pesados'!F121:U609,16,FALSE)</f>
        <v>0</v>
      </c>
      <c r="I121" s="36">
        <f>VLOOKUP(F121,'Metales Pesados'!F121:AH609,29,FALSE)</f>
        <v>0</v>
      </c>
      <c r="J121" s="61">
        <f>VLOOKUP(F121,'Metales Pesados'!F121:AU609,42,FALSE)</f>
        <v>0</v>
      </c>
      <c r="K121" s="36">
        <f>VLOOKUP(F121,'Metales Pesados'!F121:BH609,55,FALSE)</f>
        <v>0</v>
      </c>
      <c r="L121" s="36">
        <f>VLOOKUP(F121,'Metales Pesados'!F121:BU609,68,FALSE)</f>
        <v>0</v>
      </c>
      <c r="M121" s="36">
        <f>VLOOKUP(F121,'Metales Pesados'!F121:CH609,81,FALSE)</f>
        <v>0</v>
      </c>
      <c r="N121" s="61">
        <f>VLOOKUP(F121,'Metales Pesados'!F121:CU609,94,FALSE)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1">
        <v>60</v>
      </c>
      <c r="G122" s="50" t="s">
        <v>153</v>
      </c>
      <c r="H122" s="65">
        <f>VLOOKUP(F122,'Metales Pesados'!F122:U610,16,FALSE)</f>
        <v>0</v>
      </c>
      <c r="I122" s="36">
        <f>VLOOKUP(F122,'Metales Pesados'!F122:AH610,29,FALSE)</f>
        <v>0</v>
      </c>
      <c r="J122" s="61">
        <f>VLOOKUP(F122,'Metales Pesados'!F122:AU610,42,FALSE)</f>
        <v>0</v>
      </c>
      <c r="K122" s="36">
        <f>VLOOKUP(F122,'Metales Pesados'!F122:BH610,55,FALSE)</f>
        <v>0</v>
      </c>
      <c r="L122" s="36">
        <f>VLOOKUP(F122,'Metales Pesados'!F122:BU610,68,FALSE)</f>
        <v>0</v>
      </c>
      <c r="M122" s="36">
        <f>VLOOKUP(F122,'Metales Pesados'!F122:CH610,81,FALSE)</f>
        <v>0</v>
      </c>
      <c r="N122" s="61">
        <f>VLOOKUP(F122,'Metales Pesados'!F122:CU610,94,FALSE)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1">
        <v>61</v>
      </c>
      <c r="G123" s="50" t="s">
        <v>154</v>
      </c>
      <c r="H123" s="65">
        <f>VLOOKUP(F123,'Metales Pesados'!F123:U611,16,FALSE)</f>
        <v>0</v>
      </c>
      <c r="I123" s="36">
        <f>VLOOKUP(F123,'Metales Pesados'!F123:AH611,29,FALSE)</f>
        <v>0</v>
      </c>
      <c r="J123" s="61">
        <f>VLOOKUP(F123,'Metales Pesados'!F123:AU611,42,FALSE)</f>
        <v>0</v>
      </c>
      <c r="K123" s="36">
        <f>VLOOKUP(F123,'Metales Pesados'!F123:BH611,55,FALSE)</f>
        <v>0</v>
      </c>
      <c r="L123" s="36">
        <f>VLOOKUP(F123,'Metales Pesados'!F123:BU611,68,FALSE)</f>
        <v>0</v>
      </c>
      <c r="M123" s="36">
        <f>VLOOKUP(F123,'Metales Pesados'!F123:CH611,81,FALSE)</f>
        <v>0</v>
      </c>
      <c r="N123" s="61">
        <f>VLOOKUP(F123,'Metales Pesados'!F123:CU611,94,FALSE)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1">
        <v>37</v>
      </c>
      <c r="G124" s="50" t="s">
        <v>156</v>
      </c>
      <c r="H124" s="65">
        <f>VLOOKUP(F124,'Metales Pesados'!F124:U612,16,FALSE)</f>
        <v>0</v>
      </c>
      <c r="I124" s="36">
        <f>VLOOKUP(F124,'Metales Pesados'!F124:AH612,29,FALSE)</f>
        <v>0</v>
      </c>
      <c r="J124" s="61">
        <f>VLOOKUP(F124,'Metales Pesados'!F124:AU612,42,FALSE)</f>
        <v>0</v>
      </c>
      <c r="K124" s="36">
        <f>VLOOKUP(F124,'Metales Pesados'!F124:BH612,55,FALSE)</f>
        <v>0</v>
      </c>
      <c r="L124" s="36">
        <f>VLOOKUP(F124,'Metales Pesados'!F124:BU612,68,FALSE)</f>
        <v>0</v>
      </c>
      <c r="M124" s="36">
        <f>VLOOKUP(F124,'Metales Pesados'!F124:CH612,81,FALSE)</f>
        <v>0</v>
      </c>
      <c r="N124" s="61">
        <f>VLOOKUP(F124,'Metales Pesados'!F124:CU612,94,FALSE)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1">
        <v>47</v>
      </c>
      <c r="G125" s="50" t="s">
        <v>157</v>
      </c>
      <c r="H125" s="65">
        <f>VLOOKUP(F125,'Metales Pesados'!F125:U613,16,FALSE)</f>
        <v>0</v>
      </c>
      <c r="I125" s="36">
        <f>VLOOKUP(F125,'Metales Pesados'!F125:AH613,29,FALSE)</f>
        <v>0</v>
      </c>
      <c r="J125" s="61">
        <f>VLOOKUP(F125,'Metales Pesados'!F125:AU613,42,FALSE)</f>
        <v>0</v>
      </c>
      <c r="K125" s="36">
        <f>VLOOKUP(F125,'Metales Pesados'!F125:BH613,55,FALSE)</f>
        <v>0</v>
      </c>
      <c r="L125" s="36">
        <f>VLOOKUP(F125,'Metales Pesados'!F125:BU613,68,FALSE)</f>
        <v>0</v>
      </c>
      <c r="M125" s="36">
        <f>VLOOKUP(F125,'Metales Pesados'!F125:CH613,81,FALSE)</f>
        <v>0</v>
      </c>
      <c r="N125" s="61">
        <f>VLOOKUP(F125,'Metales Pesados'!F125:CU613,94,FALSE)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1">
        <v>45</v>
      </c>
      <c r="G126" s="50" t="s">
        <v>158</v>
      </c>
      <c r="H126" s="65">
        <f>VLOOKUP(F126,'Metales Pesados'!F126:U614,16,FALSE)</f>
        <v>0</v>
      </c>
      <c r="I126" s="36">
        <f>VLOOKUP(F126,'Metales Pesados'!F126:AH614,29,FALSE)</f>
        <v>0</v>
      </c>
      <c r="J126" s="61">
        <f>VLOOKUP(F126,'Metales Pesados'!F126:AU614,42,FALSE)</f>
        <v>0</v>
      </c>
      <c r="K126" s="36">
        <f>VLOOKUP(F126,'Metales Pesados'!F126:BH614,55,FALSE)</f>
        <v>0</v>
      </c>
      <c r="L126" s="36">
        <f>VLOOKUP(F126,'Metales Pesados'!F126:BU614,68,FALSE)</f>
        <v>0</v>
      </c>
      <c r="M126" s="36">
        <f>VLOOKUP(F126,'Metales Pesados'!F126:CH614,81,FALSE)</f>
        <v>0</v>
      </c>
      <c r="N126" s="61">
        <f>VLOOKUP(F126,'Metales Pesados'!F126:CU614,94,FALSE)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1">
        <v>38</v>
      </c>
      <c r="G127" s="50" t="s">
        <v>159</v>
      </c>
      <c r="H127" s="65">
        <f>VLOOKUP(F127,'Metales Pesados'!F127:U615,16,FALSE)</f>
        <v>0</v>
      </c>
      <c r="I127" s="36">
        <f>VLOOKUP(F127,'Metales Pesados'!F127:AH615,29,FALSE)</f>
        <v>0</v>
      </c>
      <c r="J127" s="61">
        <f>VLOOKUP(F127,'Metales Pesados'!F127:AU615,42,FALSE)</f>
        <v>0</v>
      </c>
      <c r="K127" s="36">
        <f>VLOOKUP(F127,'Metales Pesados'!F127:BH615,55,FALSE)</f>
        <v>0</v>
      </c>
      <c r="L127" s="36">
        <f>VLOOKUP(F127,'Metales Pesados'!F127:BU615,68,FALSE)</f>
        <v>0</v>
      </c>
      <c r="M127" s="36">
        <f>VLOOKUP(F127,'Metales Pesados'!F127:CH615,81,FALSE)</f>
        <v>0</v>
      </c>
      <c r="N127" s="61">
        <f>VLOOKUP(F127,'Metales Pesados'!F127:CU615,94,FALSE)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1">
        <v>39</v>
      </c>
      <c r="G128" s="50" t="s">
        <v>160</v>
      </c>
      <c r="H128" s="65">
        <f>VLOOKUP(F128,'Metales Pesados'!F128:U616,16,FALSE)</f>
        <v>0</v>
      </c>
      <c r="I128" s="36">
        <f>VLOOKUP(F128,'Metales Pesados'!F128:AH616,29,FALSE)</f>
        <v>0</v>
      </c>
      <c r="J128" s="61">
        <f>VLOOKUP(F128,'Metales Pesados'!F128:AU616,42,FALSE)</f>
        <v>0</v>
      </c>
      <c r="K128" s="36">
        <f>VLOOKUP(F128,'Metales Pesados'!F128:BH616,55,FALSE)</f>
        <v>0</v>
      </c>
      <c r="L128" s="36">
        <f>VLOOKUP(F128,'Metales Pesados'!F128:BU616,68,FALSE)</f>
        <v>0</v>
      </c>
      <c r="M128" s="36">
        <f>VLOOKUP(F128,'Metales Pesados'!F128:CH616,81,FALSE)</f>
        <v>0</v>
      </c>
      <c r="N128" s="61">
        <f>VLOOKUP(F128,'Metales Pesados'!F128:CU616,94,FALSE)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1">
        <v>40</v>
      </c>
      <c r="G129" s="50" t="s">
        <v>161</v>
      </c>
      <c r="H129" s="65">
        <f>VLOOKUP(F129,'Metales Pesados'!F129:U617,16,FALSE)</f>
        <v>0</v>
      </c>
      <c r="I129" s="36">
        <f>VLOOKUP(F129,'Metales Pesados'!F129:AH617,29,FALSE)</f>
        <v>0</v>
      </c>
      <c r="J129" s="61">
        <f>VLOOKUP(F129,'Metales Pesados'!F129:AU617,42,FALSE)</f>
        <v>0</v>
      </c>
      <c r="K129" s="36">
        <f>VLOOKUP(F129,'Metales Pesados'!F129:BH617,55,FALSE)</f>
        <v>0</v>
      </c>
      <c r="L129" s="36">
        <f>VLOOKUP(F129,'Metales Pesados'!F129:BU617,68,FALSE)</f>
        <v>0</v>
      </c>
      <c r="M129" s="36">
        <f>VLOOKUP(F129,'Metales Pesados'!F129:CH617,81,FALSE)</f>
        <v>0</v>
      </c>
      <c r="N129" s="61">
        <f>VLOOKUP(F129,'Metales Pesados'!F129:CU617,94,FALSE)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1">
        <v>41</v>
      </c>
      <c r="G130" s="50" t="s">
        <v>162</v>
      </c>
      <c r="H130" s="65">
        <f>VLOOKUP(F130,'Metales Pesados'!F130:U618,16,FALSE)</f>
        <v>0</v>
      </c>
      <c r="I130" s="36">
        <f>VLOOKUP(F130,'Metales Pesados'!F130:AH618,29,FALSE)</f>
        <v>0</v>
      </c>
      <c r="J130" s="61">
        <f>VLOOKUP(F130,'Metales Pesados'!F130:AU618,42,FALSE)</f>
        <v>0</v>
      </c>
      <c r="K130" s="36">
        <f>VLOOKUP(F130,'Metales Pesados'!F130:BH618,55,FALSE)</f>
        <v>0</v>
      </c>
      <c r="L130" s="36">
        <f>VLOOKUP(F130,'Metales Pesados'!F130:BU618,68,FALSE)</f>
        <v>0</v>
      </c>
      <c r="M130" s="36">
        <f>VLOOKUP(F130,'Metales Pesados'!F130:CH618,81,FALSE)</f>
        <v>0</v>
      </c>
      <c r="N130" s="61">
        <f>VLOOKUP(F130,'Metales Pesados'!F130:CU618,94,FALSE)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1">
        <v>42</v>
      </c>
      <c r="G131" s="50" t="s">
        <v>163</v>
      </c>
      <c r="H131" s="65">
        <f>VLOOKUP(F131,'Metales Pesados'!F131:U619,16,FALSE)</f>
        <v>0</v>
      </c>
      <c r="I131" s="36">
        <f>VLOOKUP(F131,'Metales Pesados'!F131:AH619,29,FALSE)</f>
        <v>0</v>
      </c>
      <c r="J131" s="61">
        <f>VLOOKUP(F131,'Metales Pesados'!F131:AU619,42,FALSE)</f>
        <v>0</v>
      </c>
      <c r="K131" s="36">
        <f>VLOOKUP(F131,'Metales Pesados'!F131:BH619,55,FALSE)</f>
        <v>0</v>
      </c>
      <c r="L131" s="36">
        <f>VLOOKUP(F131,'Metales Pesados'!F131:BU619,68,FALSE)</f>
        <v>0</v>
      </c>
      <c r="M131" s="36">
        <f>VLOOKUP(F131,'Metales Pesados'!F131:CH619,81,FALSE)</f>
        <v>0</v>
      </c>
      <c r="N131" s="61">
        <f>VLOOKUP(F131,'Metales Pesados'!F131:CU619,94,FALSE)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1">
        <v>43</v>
      </c>
      <c r="G132" s="50" t="s">
        <v>164</v>
      </c>
      <c r="H132" s="65">
        <f>VLOOKUP(F132,'Metales Pesados'!F132:U620,16,FALSE)</f>
        <v>0</v>
      </c>
      <c r="I132" s="36">
        <f>VLOOKUP(F132,'Metales Pesados'!F132:AH620,29,FALSE)</f>
        <v>0</v>
      </c>
      <c r="J132" s="61">
        <f>VLOOKUP(F132,'Metales Pesados'!F132:AU620,42,FALSE)</f>
        <v>0</v>
      </c>
      <c r="K132" s="36">
        <f>VLOOKUP(F132,'Metales Pesados'!F132:BH620,55,FALSE)</f>
        <v>0</v>
      </c>
      <c r="L132" s="36">
        <f>VLOOKUP(F132,'Metales Pesados'!F132:BU620,68,FALSE)</f>
        <v>0</v>
      </c>
      <c r="M132" s="36">
        <f>VLOOKUP(F132,'Metales Pesados'!F132:CH620,81,FALSE)</f>
        <v>0</v>
      </c>
      <c r="N132" s="61">
        <f>VLOOKUP(F132,'Metales Pesados'!F132:CU620,94,FALSE)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1">
        <v>46</v>
      </c>
      <c r="G133" s="50" t="s">
        <v>165</v>
      </c>
      <c r="H133" s="65">
        <f>VLOOKUP(F133,'Metales Pesados'!F133:U621,16,FALSE)</f>
        <v>0</v>
      </c>
      <c r="I133" s="36">
        <f>VLOOKUP(F133,'Metales Pesados'!F133:AH621,29,FALSE)</f>
        <v>0</v>
      </c>
      <c r="J133" s="61">
        <f>VLOOKUP(F133,'Metales Pesados'!F133:AU621,42,FALSE)</f>
        <v>0</v>
      </c>
      <c r="K133" s="36">
        <f>VLOOKUP(F133,'Metales Pesados'!F133:BH621,55,FALSE)</f>
        <v>0</v>
      </c>
      <c r="L133" s="36">
        <f>VLOOKUP(F133,'Metales Pesados'!F133:BU621,68,FALSE)</f>
        <v>0</v>
      </c>
      <c r="M133" s="36">
        <f>VLOOKUP(F133,'Metales Pesados'!F133:CH621,81,FALSE)</f>
        <v>0</v>
      </c>
      <c r="N133" s="61">
        <f>VLOOKUP(F133,'Metales Pesados'!F133:CU621,94,FALSE)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1">
        <v>277</v>
      </c>
      <c r="G134" s="50" t="s">
        <v>166</v>
      </c>
      <c r="H134" s="65">
        <f>VLOOKUP(F134,'Metales Pesados'!F134:U622,16,FALSE)</f>
        <v>0</v>
      </c>
      <c r="I134" s="36">
        <f>VLOOKUP(F134,'Metales Pesados'!F134:AH622,29,FALSE)</f>
        <v>0</v>
      </c>
      <c r="J134" s="61">
        <f>VLOOKUP(F134,'Metales Pesados'!F134:AU622,42,FALSE)</f>
        <v>0</v>
      </c>
      <c r="K134" s="36">
        <f>VLOOKUP(F134,'Metales Pesados'!F134:BH622,55,FALSE)</f>
        <v>0</v>
      </c>
      <c r="L134" s="36">
        <f>VLOOKUP(F134,'Metales Pesados'!F134:BU622,68,FALSE)</f>
        <v>0</v>
      </c>
      <c r="M134" s="36">
        <f>VLOOKUP(F134,'Metales Pesados'!F134:CH622,81,FALSE)</f>
        <v>0</v>
      </c>
      <c r="N134" s="61">
        <f>VLOOKUP(F134,'Metales Pesados'!F134:CU622,94,FALSE)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73">
        <v>6727</v>
      </c>
      <c r="G135" s="50" t="s">
        <v>167</v>
      </c>
      <c r="H135" s="65">
        <f>VLOOKUP(F135,'Metales Pesados'!F135:U623,16,FALSE)</f>
        <v>0</v>
      </c>
      <c r="I135" s="36">
        <f>VLOOKUP(F135,'Metales Pesados'!F135:AH623,29,FALSE)</f>
        <v>0</v>
      </c>
      <c r="J135" s="61">
        <f>VLOOKUP(F135,'Metales Pesados'!F135:AU623,42,FALSE)</f>
        <v>0</v>
      </c>
      <c r="K135" s="36">
        <f>VLOOKUP(F135,'Metales Pesados'!F135:BH623,55,FALSE)</f>
        <v>0</v>
      </c>
      <c r="L135" s="36">
        <f>VLOOKUP(F135,'Metales Pesados'!F135:BU623,68,FALSE)</f>
        <v>0</v>
      </c>
      <c r="M135" s="36">
        <f>VLOOKUP(F135,'Metales Pesados'!F135:CH623,81,FALSE)</f>
        <v>0</v>
      </c>
      <c r="N135" s="61">
        <f>VLOOKUP(F135,'Metales Pesados'!F135:CU623,94,FALSE)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74">
        <v>24407</v>
      </c>
      <c r="G136" s="50" t="s">
        <v>168</v>
      </c>
      <c r="H136" s="65">
        <f>VLOOKUP(F136,'Metales Pesados'!F136:U624,16,FALSE)</f>
        <v>0</v>
      </c>
      <c r="I136" s="36">
        <f>VLOOKUP(F136,'Metales Pesados'!F136:AH624,29,FALSE)</f>
        <v>0</v>
      </c>
      <c r="J136" s="61">
        <f>VLOOKUP(F136,'Metales Pesados'!F136:AU624,42,FALSE)</f>
        <v>0</v>
      </c>
      <c r="K136" s="36">
        <f>VLOOKUP(F136,'Metales Pesados'!F136:BH624,55,FALSE)</f>
        <v>0</v>
      </c>
      <c r="L136" s="36">
        <f>VLOOKUP(F136,'Metales Pesados'!F136:BU624,68,FALSE)</f>
        <v>0</v>
      </c>
      <c r="M136" s="36">
        <f>VLOOKUP(F136,'Metales Pesados'!F136:CH624,81,FALSE)</f>
        <v>0</v>
      </c>
      <c r="N136" s="61">
        <f>VLOOKUP(F136,'Metales Pesados'!F136:CU624,94,FALSE)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2">
        <v>53</v>
      </c>
      <c r="G137" s="50" t="s">
        <v>171</v>
      </c>
      <c r="H137" s="65">
        <f>VLOOKUP(F137,'Metales Pesados'!F137:U625,16,FALSE)</f>
        <v>253</v>
      </c>
      <c r="I137" s="36">
        <f>VLOOKUP(F137,'Metales Pesados'!F137:AH625,29,FALSE)</f>
        <v>0</v>
      </c>
      <c r="J137" s="61">
        <f>VLOOKUP(F137,'Metales Pesados'!F137:AU625,42,FALSE)</f>
        <v>234</v>
      </c>
      <c r="K137" s="36">
        <f>VLOOKUP(F137,'Metales Pesados'!F137:BH625,55,FALSE)</f>
        <v>0</v>
      </c>
      <c r="L137" s="36">
        <f>VLOOKUP(F137,'Metales Pesados'!F137:BU625,68,FALSE)</f>
        <v>0</v>
      </c>
      <c r="M137" s="36">
        <f>VLOOKUP(F137,'Metales Pesados'!F137:CH625,81,FALSE)</f>
        <v>0</v>
      </c>
      <c r="N137" s="61">
        <f>VLOOKUP(F137,'Metales Pesados'!F137:CU625,94,FALSE)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2">
        <v>278</v>
      </c>
      <c r="G138" s="50" t="s">
        <v>172</v>
      </c>
      <c r="H138" s="65">
        <f>VLOOKUP(F138,'Metales Pesados'!F138:U626,16,FALSE)</f>
        <v>0</v>
      </c>
      <c r="I138" s="36">
        <f>VLOOKUP(F138,'Metales Pesados'!F138:AH626,29,FALSE)</f>
        <v>0</v>
      </c>
      <c r="J138" s="61">
        <f>VLOOKUP(F138,'Metales Pesados'!F138:AU626,42,FALSE)</f>
        <v>0</v>
      </c>
      <c r="K138" s="36">
        <f>VLOOKUP(F138,'Metales Pesados'!F138:BH626,55,FALSE)</f>
        <v>0</v>
      </c>
      <c r="L138" s="36">
        <f>VLOOKUP(F138,'Metales Pesados'!F138:BU626,68,FALSE)</f>
        <v>0</v>
      </c>
      <c r="M138" s="36">
        <f>VLOOKUP(F138,'Metales Pesados'!F138:CH626,81,FALSE)</f>
        <v>0</v>
      </c>
      <c r="N138" s="61">
        <f>VLOOKUP(F138,'Metales Pesados'!F138:CU626,94,FALSE)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1">
        <v>118</v>
      </c>
      <c r="G139" s="50" t="s">
        <v>176</v>
      </c>
      <c r="H139" s="65">
        <f>VLOOKUP(F139,'Metales Pesados'!F139:U627,16,FALSE)</f>
        <v>5</v>
      </c>
      <c r="I139" s="36">
        <f>VLOOKUP(F139,'Metales Pesados'!F139:AH627,29,FALSE)</f>
        <v>0</v>
      </c>
      <c r="J139" s="61">
        <f>VLOOKUP(F139,'Metales Pesados'!F139:AU627,42,FALSE)</f>
        <v>4</v>
      </c>
      <c r="K139" s="36">
        <f>VLOOKUP(F139,'Metales Pesados'!F139:BH627,55,FALSE)</f>
        <v>0</v>
      </c>
      <c r="L139" s="36">
        <f>VLOOKUP(F139,'Metales Pesados'!F139:BU627,68,FALSE)</f>
        <v>0</v>
      </c>
      <c r="M139" s="36">
        <f>VLOOKUP(F139,'Metales Pesados'!F139:CH627,81,FALSE)</f>
        <v>0</v>
      </c>
      <c r="N139" s="61">
        <f>VLOOKUP(F139,'Metales Pesados'!F139:CU627,94,FALSE)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1">
        <v>119</v>
      </c>
      <c r="G140" s="50" t="s">
        <v>177</v>
      </c>
      <c r="H140" s="65">
        <f>VLOOKUP(F140,'Metales Pesados'!F140:U628,16,FALSE)</f>
        <v>0</v>
      </c>
      <c r="I140" s="36">
        <f>VLOOKUP(F140,'Metales Pesados'!F140:AH628,29,FALSE)</f>
        <v>0</v>
      </c>
      <c r="J140" s="61">
        <f>VLOOKUP(F140,'Metales Pesados'!F140:AU628,42,FALSE)</f>
        <v>0</v>
      </c>
      <c r="K140" s="36">
        <f>VLOOKUP(F140,'Metales Pesados'!F140:BH628,55,FALSE)</f>
        <v>0</v>
      </c>
      <c r="L140" s="36">
        <f>VLOOKUP(F140,'Metales Pesados'!F140:BU628,68,FALSE)</f>
        <v>0</v>
      </c>
      <c r="M140" s="36">
        <f>VLOOKUP(F140,'Metales Pesados'!F140:CH628,81,FALSE)</f>
        <v>0</v>
      </c>
      <c r="N140" s="61">
        <f>VLOOKUP(F140,'Metales Pesados'!F140:CU628,94,FALSE)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1">
        <v>120</v>
      </c>
      <c r="G141" s="50" t="s">
        <v>178</v>
      </c>
      <c r="H141" s="65">
        <f>VLOOKUP(F141,'Metales Pesados'!F141:U629,16,FALSE)</f>
        <v>0</v>
      </c>
      <c r="I141" s="36">
        <f>VLOOKUP(F141,'Metales Pesados'!F141:AH629,29,FALSE)</f>
        <v>0</v>
      </c>
      <c r="J141" s="61">
        <f>VLOOKUP(F141,'Metales Pesados'!F141:AU629,42,FALSE)</f>
        <v>0</v>
      </c>
      <c r="K141" s="36">
        <f>VLOOKUP(F141,'Metales Pesados'!F141:BH629,55,FALSE)</f>
        <v>0</v>
      </c>
      <c r="L141" s="36">
        <f>VLOOKUP(F141,'Metales Pesados'!F141:BU629,68,FALSE)</f>
        <v>0</v>
      </c>
      <c r="M141" s="36">
        <f>VLOOKUP(F141,'Metales Pesados'!F141:CH629,81,FALSE)</f>
        <v>0</v>
      </c>
      <c r="N141" s="61">
        <f>VLOOKUP(F141,'Metales Pesados'!F141:CU629,94,FALSE)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1">
        <v>121</v>
      </c>
      <c r="G142" s="50" t="s">
        <v>179</v>
      </c>
      <c r="H142" s="65">
        <f>VLOOKUP(F142,'Metales Pesados'!F142:U630,16,FALSE)</f>
        <v>0</v>
      </c>
      <c r="I142" s="36">
        <f>VLOOKUP(F142,'Metales Pesados'!F142:AH630,29,FALSE)</f>
        <v>0</v>
      </c>
      <c r="J142" s="61">
        <f>VLOOKUP(F142,'Metales Pesados'!F142:AU630,42,FALSE)</f>
        <v>0</v>
      </c>
      <c r="K142" s="36">
        <f>VLOOKUP(F142,'Metales Pesados'!F142:BH630,55,FALSE)</f>
        <v>0</v>
      </c>
      <c r="L142" s="36">
        <f>VLOOKUP(F142,'Metales Pesados'!F142:BU630,68,FALSE)</f>
        <v>0</v>
      </c>
      <c r="M142" s="36">
        <f>VLOOKUP(F142,'Metales Pesados'!F142:CH630,81,FALSE)</f>
        <v>0</v>
      </c>
      <c r="N142" s="61">
        <f>VLOOKUP(F142,'Metales Pesados'!F142:CU630,94,FALSE)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1">
        <v>76</v>
      </c>
      <c r="G143" s="50" t="s">
        <v>180</v>
      </c>
      <c r="H143" s="65">
        <f>VLOOKUP(F143,'Metales Pesados'!F143:U631,16,FALSE)</f>
        <v>0</v>
      </c>
      <c r="I143" s="36">
        <f>VLOOKUP(F143,'Metales Pesados'!F143:AH631,29,FALSE)</f>
        <v>0</v>
      </c>
      <c r="J143" s="61">
        <f>VLOOKUP(F143,'Metales Pesados'!F143:AU631,42,FALSE)</f>
        <v>0</v>
      </c>
      <c r="K143" s="36">
        <f>VLOOKUP(F143,'Metales Pesados'!F143:BH631,55,FALSE)</f>
        <v>0</v>
      </c>
      <c r="L143" s="36">
        <f>VLOOKUP(F143,'Metales Pesados'!F143:BU631,68,FALSE)</f>
        <v>0</v>
      </c>
      <c r="M143" s="36">
        <f>VLOOKUP(F143,'Metales Pesados'!F143:CH631,81,FALSE)</f>
        <v>0</v>
      </c>
      <c r="N143" s="61">
        <f>VLOOKUP(F143,'Metales Pesados'!F143:CU631,94,FALSE)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2">
        <v>123</v>
      </c>
      <c r="G144" s="50" t="s">
        <v>181</v>
      </c>
      <c r="H144" s="65">
        <f>VLOOKUP(F144,'Metales Pesados'!F144:U632,16,FALSE)</f>
        <v>0</v>
      </c>
      <c r="I144" s="36">
        <f>VLOOKUP(F144,'Metales Pesados'!F144:AH632,29,FALSE)</f>
        <v>0</v>
      </c>
      <c r="J144" s="61">
        <f>VLOOKUP(F144,'Metales Pesados'!F144:AU632,42,FALSE)</f>
        <v>0</v>
      </c>
      <c r="K144" s="36">
        <f>VLOOKUP(F144,'Metales Pesados'!F144:BH632,55,FALSE)</f>
        <v>0</v>
      </c>
      <c r="L144" s="36">
        <f>VLOOKUP(F144,'Metales Pesados'!F144:BU632,68,FALSE)</f>
        <v>0</v>
      </c>
      <c r="M144" s="36">
        <f>VLOOKUP(F144,'Metales Pesados'!F144:CH632,81,FALSE)</f>
        <v>0</v>
      </c>
      <c r="N144" s="61">
        <f>VLOOKUP(F144,'Metales Pesados'!F144:CU632,94,FALSE)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2">
        <v>124</v>
      </c>
      <c r="G145" s="50" t="s">
        <v>182</v>
      </c>
      <c r="H145" s="65">
        <f>VLOOKUP(F145,'Metales Pesados'!F145:U633,16,FALSE)</f>
        <v>0</v>
      </c>
      <c r="I145" s="36">
        <f>VLOOKUP(F145,'Metales Pesados'!F145:AH633,29,FALSE)</f>
        <v>0</v>
      </c>
      <c r="J145" s="61">
        <f>VLOOKUP(F145,'Metales Pesados'!F145:AU633,42,FALSE)</f>
        <v>0</v>
      </c>
      <c r="K145" s="36">
        <f>VLOOKUP(F145,'Metales Pesados'!F145:BH633,55,FALSE)</f>
        <v>0</v>
      </c>
      <c r="L145" s="36">
        <f>VLOOKUP(F145,'Metales Pesados'!F145:BU633,68,FALSE)</f>
        <v>0</v>
      </c>
      <c r="M145" s="36">
        <f>VLOOKUP(F145,'Metales Pesados'!F145:CH633,81,FALSE)</f>
        <v>0</v>
      </c>
      <c r="N145" s="61">
        <f>VLOOKUP(F145,'Metales Pesados'!F145:CU633,94,FALSE)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2">
        <v>290</v>
      </c>
      <c r="G146" s="50" t="s">
        <v>183</v>
      </c>
      <c r="H146" s="65">
        <f>VLOOKUP(F146,'Metales Pesados'!F146:U634,16,FALSE)</f>
        <v>0</v>
      </c>
      <c r="I146" s="36">
        <f>VLOOKUP(F146,'Metales Pesados'!F146:AH634,29,FALSE)</f>
        <v>0</v>
      </c>
      <c r="J146" s="61">
        <f>VLOOKUP(F146,'Metales Pesados'!F146:AU634,42,FALSE)</f>
        <v>0</v>
      </c>
      <c r="K146" s="36">
        <f>VLOOKUP(F146,'Metales Pesados'!F146:BH634,55,FALSE)</f>
        <v>0</v>
      </c>
      <c r="L146" s="36">
        <f>VLOOKUP(F146,'Metales Pesados'!F146:BU634,68,FALSE)</f>
        <v>0</v>
      </c>
      <c r="M146" s="36">
        <f>VLOOKUP(F146,'Metales Pesados'!F146:CH634,81,FALSE)</f>
        <v>0</v>
      </c>
      <c r="N146" s="61">
        <f>VLOOKUP(F146,'Metales Pesados'!F146:CU634,94,FALSE)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2">
        <v>21348</v>
      </c>
      <c r="G147" s="50" t="s">
        <v>184</v>
      </c>
      <c r="H147" s="65">
        <f>VLOOKUP(F147,'Metales Pesados'!F147:U635,16,FALSE)</f>
        <v>0</v>
      </c>
      <c r="I147" s="36">
        <f>VLOOKUP(F147,'Metales Pesados'!F147:AH635,29,FALSE)</f>
        <v>0</v>
      </c>
      <c r="J147" s="61">
        <f>VLOOKUP(F147,'Metales Pesados'!F147:AU635,42,FALSE)</f>
        <v>0</v>
      </c>
      <c r="K147" s="36">
        <f>VLOOKUP(F147,'Metales Pesados'!F147:BH635,55,FALSE)</f>
        <v>0</v>
      </c>
      <c r="L147" s="36">
        <f>VLOOKUP(F147,'Metales Pesados'!F147:BU635,68,FALSE)</f>
        <v>0</v>
      </c>
      <c r="M147" s="36">
        <f>VLOOKUP(F147,'Metales Pesados'!F147:CH635,81,FALSE)</f>
        <v>0</v>
      </c>
      <c r="N147" s="61">
        <f>VLOOKUP(F147,'Metales Pesados'!F147:CU635,94,FALSE)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2">
        <v>21349</v>
      </c>
      <c r="G148" s="50" t="s">
        <v>185</v>
      </c>
      <c r="H148" s="65">
        <f>VLOOKUP(F148,'Metales Pesados'!F148:U636,16,FALSE)</f>
        <v>0</v>
      </c>
      <c r="I148" s="36">
        <f>VLOOKUP(F148,'Metales Pesados'!F148:AH636,29,FALSE)</f>
        <v>0</v>
      </c>
      <c r="J148" s="61">
        <f>VLOOKUP(F148,'Metales Pesados'!F148:AU636,42,FALSE)</f>
        <v>0</v>
      </c>
      <c r="K148" s="36">
        <f>VLOOKUP(F148,'Metales Pesados'!F148:BH636,55,FALSE)</f>
        <v>0</v>
      </c>
      <c r="L148" s="36">
        <f>VLOOKUP(F148,'Metales Pesados'!F148:BU636,68,FALSE)</f>
        <v>0</v>
      </c>
      <c r="M148" s="36">
        <f>VLOOKUP(F148,'Metales Pesados'!F148:CH636,81,FALSE)</f>
        <v>0</v>
      </c>
      <c r="N148" s="61">
        <f>VLOOKUP(F148,'Metales Pesados'!F148:CU636,94,FALSE)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1">
        <v>113</v>
      </c>
      <c r="G149" s="50" t="s">
        <v>188</v>
      </c>
      <c r="H149" s="65">
        <f>VLOOKUP(F149,'Metales Pesados'!F149:U637,16,FALSE)</f>
        <v>0</v>
      </c>
      <c r="I149" s="36">
        <f>VLOOKUP(F149,'Metales Pesados'!F149:AH637,29,FALSE)</f>
        <v>0</v>
      </c>
      <c r="J149" s="61">
        <f>VLOOKUP(F149,'Metales Pesados'!F149:AU637,42,FALSE)</f>
        <v>0</v>
      </c>
      <c r="K149" s="36">
        <f>VLOOKUP(F149,'Metales Pesados'!F149:BH637,55,FALSE)</f>
        <v>0</v>
      </c>
      <c r="L149" s="36">
        <f>VLOOKUP(F149,'Metales Pesados'!F149:BU637,68,FALSE)</f>
        <v>0</v>
      </c>
      <c r="M149" s="36">
        <f>VLOOKUP(F149,'Metales Pesados'!F149:CH637,81,FALSE)</f>
        <v>0</v>
      </c>
      <c r="N149" s="61">
        <f>VLOOKUP(F149,'Metales Pesados'!F149:CU637,94,FALSE)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1">
        <v>114</v>
      </c>
      <c r="G150" s="50" t="s">
        <v>189</v>
      </c>
      <c r="H150" s="65">
        <f>VLOOKUP(F150,'Metales Pesados'!F150:U638,16,FALSE)</f>
        <v>0</v>
      </c>
      <c r="I150" s="36">
        <f>VLOOKUP(F150,'Metales Pesados'!F150:AH638,29,FALSE)</f>
        <v>0</v>
      </c>
      <c r="J150" s="61">
        <f>VLOOKUP(F150,'Metales Pesados'!F150:AU638,42,FALSE)</f>
        <v>0</v>
      </c>
      <c r="K150" s="36">
        <f>VLOOKUP(F150,'Metales Pesados'!F150:BH638,55,FALSE)</f>
        <v>0</v>
      </c>
      <c r="L150" s="36">
        <f>VLOOKUP(F150,'Metales Pesados'!F150:BU638,68,FALSE)</f>
        <v>0</v>
      </c>
      <c r="M150" s="36">
        <f>VLOOKUP(F150,'Metales Pesados'!F150:CH638,81,FALSE)</f>
        <v>0</v>
      </c>
      <c r="N150" s="61">
        <f>VLOOKUP(F150,'Metales Pesados'!F150:CU638,94,FALSE)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1">
        <v>115</v>
      </c>
      <c r="G151" s="50" t="s">
        <v>190</v>
      </c>
      <c r="H151" s="65">
        <f>VLOOKUP(F151,'Metales Pesados'!F151:U639,16,FALSE)</f>
        <v>0</v>
      </c>
      <c r="I151" s="36">
        <f>VLOOKUP(F151,'Metales Pesados'!F151:AH639,29,FALSE)</f>
        <v>0</v>
      </c>
      <c r="J151" s="61">
        <f>VLOOKUP(F151,'Metales Pesados'!F151:AU639,42,FALSE)</f>
        <v>0</v>
      </c>
      <c r="K151" s="36">
        <f>VLOOKUP(F151,'Metales Pesados'!F151:BH639,55,FALSE)</f>
        <v>0</v>
      </c>
      <c r="L151" s="36">
        <f>VLOOKUP(F151,'Metales Pesados'!F151:BU639,68,FALSE)</f>
        <v>0</v>
      </c>
      <c r="M151" s="36">
        <f>VLOOKUP(F151,'Metales Pesados'!F151:CH639,81,FALSE)</f>
        <v>0</v>
      </c>
      <c r="N151" s="61">
        <f>VLOOKUP(F151,'Metales Pesados'!F151:CU639,94,FALSE)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1">
        <v>116</v>
      </c>
      <c r="G152" s="50" t="s">
        <v>191</v>
      </c>
      <c r="H152" s="65">
        <f>VLOOKUP(F152,'Metales Pesados'!F152:U640,16,FALSE)</f>
        <v>0</v>
      </c>
      <c r="I152" s="36">
        <f>VLOOKUP(F152,'Metales Pesados'!F152:AH640,29,FALSE)</f>
        <v>0</v>
      </c>
      <c r="J152" s="61">
        <f>VLOOKUP(F152,'Metales Pesados'!F152:AU640,42,FALSE)</f>
        <v>0</v>
      </c>
      <c r="K152" s="36">
        <f>VLOOKUP(F152,'Metales Pesados'!F152:BH640,55,FALSE)</f>
        <v>0</v>
      </c>
      <c r="L152" s="36">
        <f>VLOOKUP(F152,'Metales Pesados'!F152:BU640,68,FALSE)</f>
        <v>0</v>
      </c>
      <c r="M152" s="36">
        <f>VLOOKUP(F152,'Metales Pesados'!F152:CH640,81,FALSE)</f>
        <v>0</v>
      </c>
      <c r="N152" s="61">
        <f>VLOOKUP(F152,'Metales Pesados'!F152:CU640,94,FALSE)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1">
        <v>117</v>
      </c>
      <c r="G153" s="50" t="s">
        <v>192</v>
      </c>
      <c r="H153" s="65">
        <f>VLOOKUP(F153,'Metales Pesados'!F153:U641,16,FALSE)</f>
        <v>0</v>
      </c>
      <c r="I153" s="36">
        <f>VLOOKUP(F153,'Metales Pesados'!F153:AH641,29,FALSE)</f>
        <v>0</v>
      </c>
      <c r="J153" s="61">
        <f>VLOOKUP(F153,'Metales Pesados'!F153:AU641,42,FALSE)</f>
        <v>0</v>
      </c>
      <c r="K153" s="36">
        <f>VLOOKUP(F153,'Metales Pesados'!F153:BH641,55,FALSE)</f>
        <v>0</v>
      </c>
      <c r="L153" s="36">
        <f>VLOOKUP(F153,'Metales Pesados'!F153:BU641,68,FALSE)</f>
        <v>0</v>
      </c>
      <c r="M153" s="36">
        <f>VLOOKUP(F153,'Metales Pesados'!F153:CH641,81,FALSE)</f>
        <v>0</v>
      </c>
      <c r="N153" s="61">
        <f>VLOOKUP(F153,'Metales Pesados'!F153:CU641,94,FALSE)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2">
        <v>6689</v>
      </c>
      <c r="G154" s="50" t="s">
        <v>193</v>
      </c>
      <c r="H154" s="65">
        <f>VLOOKUP(F154,'Metales Pesados'!F154:U642,16,FALSE)</f>
        <v>0</v>
      </c>
      <c r="I154" s="36">
        <f>VLOOKUP(F154,'Metales Pesados'!F154:AH642,29,FALSE)</f>
        <v>0</v>
      </c>
      <c r="J154" s="61">
        <f>VLOOKUP(F154,'Metales Pesados'!F154:AU642,42,FALSE)</f>
        <v>0</v>
      </c>
      <c r="K154" s="36">
        <f>VLOOKUP(F154,'Metales Pesados'!F154:BH642,55,FALSE)</f>
        <v>0</v>
      </c>
      <c r="L154" s="36">
        <f>VLOOKUP(F154,'Metales Pesados'!F154:BU642,68,FALSE)</f>
        <v>0</v>
      </c>
      <c r="M154" s="36">
        <f>VLOOKUP(F154,'Metales Pesados'!F154:CH642,81,FALSE)</f>
        <v>0</v>
      </c>
      <c r="N154" s="61">
        <f>VLOOKUP(F154,'Metales Pesados'!F154:CU642,94,FALSE)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2">
        <v>10488</v>
      </c>
      <c r="G155" s="50" t="s">
        <v>194</v>
      </c>
      <c r="H155" s="65">
        <f>VLOOKUP(F155,'Metales Pesados'!F155:U643,16,FALSE)</f>
        <v>0</v>
      </c>
      <c r="I155" s="36">
        <f>VLOOKUP(F155,'Metales Pesados'!F155:AH643,29,FALSE)</f>
        <v>0</v>
      </c>
      <c r="J155" s="61">
        <f>VLOOKUP(F155,'Metales Pesados'!F155:AU643,42,FALSE)</f>
        <v>0</v>
      </c>
      <c r="K155" s="36">
        <f>VLOOKUP(F155,'Metales Pesados'!F155:BH643,55,FALSE)</f>
        <v>0</v>
      </c>
      <c r="L155" s="36">
        <f>VLOOKUP(F155,'Metales Pesados'!F155:BU643,68,FALSE)</f>
        <v>0</v>
      </c>
      <c r="M155" s="36">
        <f>VLOOKUP(F155,'Metales Pesados'!F155:CH643,81,FALSE)</f>
        <v>0</v>
      </c>
      <c r="N155" s="61">
        <f>VLOOKUP(F155,'Metales Pesados'!F155:CU643,94,FALSE)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75">
        <v>24047</v>
      </c>
      <c r="G156" s="52" t="s">
        <v>195</v>
      </c>
      <c r="H156" s="65">
        <f>VLOOKUP(F156,'Metales Pesados'!F156:U644,16,FALSE)</f>
        <v>0</v>
      </c>
      <c r="I156" s="36">
        <f>VLOOKUP(F156,'Metales Pesados'!F156:AH644,29,FALSE)</f>
        <v>0</v>
      </c>
      <c r="J156" s="61">
        <f>VLOOKUP(F156,'Metales Pesados'!F156:AU644,42,FALSE)</f>
        <v>0</v>
      </c>
      <c r="K156" s="36">
        <f>VLOOKUP(F156,'Metales Pesados'!F156:BH644,55,FALSE)</f>
        <v>0</v>
      </c>
      <c r="L156" s="36">
        <f>VLOOKUP(F156,'Metales Pesados'!F156:BU644,68,FALSE)</f>
        <v>0</v>
      </c>
      <c r="M156" s="36">
        <f>VLOOKUP(F156,'Metales Pesados'!F156:CH644,81,FALSE)</f>
        <v>0</v>
      </c>
      <c r="N156" s="61">
        <f>VLOOKUP(F156,'Metales Pesados'!F156:CU644,94,FALSE)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2">
        <v>125</v>
      </c>
      <c r="G157" s="50" t="s">
        <v>198</v>
      </c>
      <c r="H157" s="65">
        <f>VLOOKUP(F157,'Metales Pesados'!F157:U645,16,FALSE)</f>
        <v>0</v>
      </c>
      <c r="I157" s="36">
        <f>VLOOKUP(F157,'Metales Pesados'!F157:AH645,29,FALSE)</f>
        <v>0</v>
      </c>
      <c r="J157" s="61">
        <f>VLOOKUP(F157,'Metales Pesados'!F157:AU645,42,FALSE)</f>
        <v>0</v>
      </c>
      <c r="K157" s="36">
        <f>VLOOKUP(F157,'Metales Pesados'!F157:BH645,55,FALSE)</f>
        <v>0</v>
      </c>
      <c r="L157" s="36">
        <f>VLOOKUP(F157,'Metales Pesados'!F157:BU645,68,FALSE)</f>
        <v>0</v>
      </c>
      <c r="M157" s="36">
        <f>VLOOKUP(F157,'Metales Pesados'!F157:CH645,81,FALSE)</f>
        <v>0</v>
      </c>
      <c r="N157" s="61">
        <f>VLOOKUP(F157,'Metales Pesados'!F157:CU645,94,FALSE)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2">
        <v>126</v>
      </c>
      <c r="G158" s="50" t="s">
        <v>199</v>
      </c>
      <c r="H158" s="65">
        <f>VLOOKUP(F158,'Metales Pesados'!F158:U646,16,FALSE)</f>
        <v>5</v>
      </c>
      <c r="I158" s="36">
        <f>VLOOKUP(F158,'Metales Pesados'!F158:AH646,29,FALSE)</f>
        <v>0</v>
      </c>
      <c r="J158" s="61">
        <f>VLOOKUP(F158,'Metales Pesados'!F158:AU646,42,FALSE)</f>
        <v>4</v>
      </c>
      <c r="K158" s="36">
        <f>VLOOKUP(F158,'Metales Pesados'!F158:BH646,55,FALSE)</f>
        <v>0</v>
      </c>
      <c r="L158" s="36">
        <f>VLOOKUP(F158,'Metales Pesados'!F158:BU646,68,FALSE)</f>
        <v>0</v>
      </c>
      <c r="M158" s="36">
        <f>VLOOKUP(F158,'Metales Pesados'!F158:CH646,81,FALSE)</f>
        <v>0</v>
      </c>
      <c r="N158" s="61">
        <f>VLOOKUP(F158,'Metales Pesados'!F158:CU646,94,FALSE)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2">
        <v>127</v>
      </c>
      <c r="G159" s="50" t="s">
        <v>200</v>
      </c>
      <c r="H159" s="65">
        <f>VLOOKUP(F159,'Metales Pesados'!F159:U647,16,FALSE)</f>
        <v>0</v>
      </c>
      <c r="I159" s="36">
        <f>VLOOKUP(F159,'Metales Pesados'!F159:AH647,29,FALSE)</f>
        <v>0</v>
      </c>
      <c r="J159" s="61">
        <f>VLOOKUP(F159,'Metales Pesados'!F159:AU647,42,FALSE)</f>
        <v>0</v>
      </c>
      <c r="K159" s="36">
        <f>VLOOKUP(F159,'Metales Pesados'!F159:BH647,55,FALSE)</f>
        <v>0</v>
      </c>
      <c r="L159" s="36">
        <f>VLOOKUP(F159,'Metales Pesados'!F159:BU647,68,FALSE)</f>
        <v>0</v>
      </c>
      <c r="M159" s="36">
        <f>VLOOKUP(F159,'Metales Pesados'!F159:CH647,81,FALSE)</f>
        <v>0</v>
      </c>
      <c r="N159" s="61">
        <f>VLOOKUP(F159,'Metales Pesados'!F159:CU647,94,FALSE)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2">
        <v>128</v>
      </c>
      <c r="G160" s="50" t="s">
        <v>201</v>
      </c>
      <c r="H160" s="65">
        <f>VLOOKUP(F160,'Metales Pesados'!F160:U648,16,FALSE)</f>
        <v>0</v>
      </c>
      <c r="I160" s="36">
        <f>VLOOKUP(F160,'Metales Pesados'!F160:AH648,29,FALSE)</f>
        <v>0</v>
      </c>
      <c r="J160" s="61">
        <f>VLOOKUP(F160,'Metales Pesados'!F160:AU648,42,FALSE)</f>
        <v>0</v>
      </c>
      <c r="K160" s="36">
        <f>VLOOKUP(F160,'Metales Pesados'!F160:BH648,55,FALSE)</f>
        <v>0</v>
      </c>
      <c r="L160" s="36">
        <f>VLOOKUP(F160,'Metales Pesados'!F160:BU648,68,FALSE)</f>
        <v>0</v>
      </c>
      <c r="M160" s="36">
        <f>VLOOKUP(F160,'Metales Pesados'!F160:CH648,81,FALSE)</f>
        <v>0</v>
      </c>
      <c r="N160" s="61">
        <f>VLOOKUP(F160,'Metales Pesados'!F160:CU648,94,FALSE)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1">
        <v>291</v>
      </c>
      <c r="G161" s="50" t="s">
        <v>202</v>
      </c>
      <c r="H161" s="65">
        <f>VLOOKUP(F161,'Metales Pesados'!F161:U649,16,FALSE)</f>
        <v>0</v>
      </c>
      <c r="I161" s="36">
        <f>VLOOKUP(F161,'Metales Pesados'!F161:AH649,29,FALSE)</f>
        <v>0</v>
      </c>
      <c r="J161" s="61">
        <f>VLOOKUP(F161,'Metales Pesados'!F161:AU649,42,FALSE)</f>
        <v>0</v>
      </c>
      <c r="K161" s="36">
        <f>VLOOKUP(F161,'Metales Pesados'!F161:BH649,55,FALSE)</f>
        <v>0</v>
      </c>
      <c r="L161" s="36">
        <f>VLOOKUP(F161,'Metales Pesados'!F161:BU649,68,FALSE)</f>
        <v>0</v>
      </c>
      <c r="M161" s="36">
        <f>VLOOKUP(F161,'Metales Pesados'!F161:CH649,81,FALSE)</f>
        <v>0</v>
      </c>
      <c r="N161" s="61">
        <f>VLOOKUP(F161,'Metales Pesados'!F161:CU649,94,FALSE)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1">
        <v>122</v>
      </c>
      <c r="G162" s="50" t="s">
        <v>203</v>
      </c>
      <c r="H162" s="65">
        <f>VLOOKUP(F162,'Metales Pesados'!F162:U650,16,FALSE)</f>
        <v>0</v>
      </c>
      <c r="I162" s="36">
        <f>VLOOKUP(F162,'Metales Pesados'!F162:AH650,29,FALSE)</f>
        <v>0</v>
      </c>
      <c r="J162" s="61">
        <f>VLOOKUP(F162,'Metales Pesados'!F162:AU650,42,FALSE)</f>
        <v>0</v>
      </c>
      <c r="K162" s="36">
        <f>VLOOKUP(F162,'Metales Pesados'!F162:BH650,55,FALSE)</f>
        <v>0</v>
      </c>
      <c r="L162" s="36">
        <f>VLOOKUP(F162,'Metales Pesados'!F162:BU650,68,FALSE)</f>
        <v>0</v>
      </c>
      <c r="M162" s="36">
        <f>VLOOKUP(F162,'Metales Pesados'!F162:CH650,81,FALSE)</f>
        <v>0</v>
      </c>
      <c r="N162" s="61">
        <f>VLOOKUP(F162,'Metales Pesados'!F162:CU650,94,FALSE)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1">
        <v>292</v>
      </c>
      <c r="G163" s="50" t="s">
        <v>204</v>
      </c>
      <c r="H163" s="65">
        <f>VLOOKUP(F163,'Metales Pesados'!F163:U651,16,FALSE)</f>
        <v>0</v>
      </c>
      <c r="I163" s="36">
        <f>VLOOKUP(F163,'Metales Pesados'!F163:AH651,29,FALSE)</f>
        <v>0</v>
      </c>
      <c r="J163" s="61">
        <f>VLOOKUP(F163,'Metales Pesados'!F163:AU651,42,FALSE)</f>
        <v>0</v>
      </c>
      <c r="K163" s="36">
        <f>VLOOKUP(F163,'Metales Pesados'!F163:BH651,55,FALSE)</f>
        <v>0</v>
      </c>
      <c r="L163" s="36">
        <f>VLOOKUP(F163,'Metales Pesados'!F163:BU651,68,FALSE)</f>
        <v>0</v>
      </c>
      <c r="M163" s="36">
        <f>VLOOKUP(F163,'Metales Pesados'!F163:CH651,81,FALSE)</f>
        <v>0</v>
      </c>
      <c r="N163" s="61">
        <f>VLOOKUP(F163,'Metales Pesados'!F163:CU651,94,FALSE)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1">
        <v>91</v>
      </c>
      <c r="G164" s="50" t="s">
        <v>206</v>
      </c>
      <c r="H164" s="65">
        <f>VLOOKUP(F164,'Metales Pesados'!F164:U652,16,FALSE)</f>
        <v>0</v>
      </c>
      <c r="I164" s="36">
        <f>VLOOKUP(F164,'Metales Pesados'!F164:AH652,29,FALSE)</f>
        <v>0</v>
      </c>
      <c r="J164" s="61">
        <f>VLOOKUP(F164,'Metales Pesados'!F164:AU652,42,FALSE)</f>
        <v>0</v>
      </c>
      <c r="K164" s="36">
        <f>VLOOKUP(F164,'Metales Pesados'!F164:BH652,55,FALSE)</f>
        <v>0</v>
      </c>
      <c r="L164" s="36">
        <f>VLOOKUP(F164,'Metales Pesados'!F164:BU652,68,FALSE)</f>
        <v>0</v>
      </c>
      <c r="M164" s="36">
        <f>VLOOKUP(F164,'Metales Pesados'!F164:CH652,81,FALSE)</f>
        <v>0</v>
      </c>
      <c r="N164" s="61">
        <f>VLOOKUP(F164,'Metales Pesados'!F164:CU652,94,FALSE)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1">
        <v>92</v>
      </c>
      <c r="G165" s="50" t="s">
        <v>207</v>
      </c>
      <c r="H165" s="65">
        <f>VLOOKUP(F165,'Metales Pesados'!F165:U653,16,FALSE)</f>
        <v>0</v>
      </c>
      <c r="I165" s="36">
        <f>VLOOKUP(F165,'Metales Pesados'!F165:AH653,29,FALSE)</f>
        <v>0</v>
      </c>
      <c r="J165" s="61">
        <f>VLOOKUP(F165,'Metales Pesados'!F165:AU653,42,FALSE)</f>
        <v>0</v>
      </c>
      <c r="K165" s="36">
        <f>VLOOKUP(F165,'Metales Pesados'!F165:BH653,55,FALSE)</f>
        <v>0</v>
      </c>
      <c r="L165" s="36">
        <f>VLOOKUP(F165,'Metales Pesados'!F165:BU653,68,FALSE)</f>
        <v>0</v>
      </c>
      <c r="M165" s="36">
        <f>VLOOKUP(F165,'Metales Pesados'!F165:CH653,81,FALSE)</f>
        <v>0</v>
      </c>
      <c r="N165" s="61">
        <f>VLOOKUP(F165,'Metales Pesados'!F165:CU653,94,FALSE)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1">
        <v>97</v>
      </c>
      <c r="G166" s="50" t="s">
        <v>208</v>
      </c>
      <c r="H166" s="65">
        <f>VLOOKUP(F166,'Metales Pesados'!F166:U654,16,FALSE)</f>
        <v>0</v>
      </c>
      <c r="I166" s="36">
        <f>VLOOKUP(F166,'Metales Pesados'!F166:AH654,29,FALSE)</f>
        <v>0</v>
      </c>
      <c r="J166" s="61">
        <f>VLOOKUP(F166,'Metales Pesados'!F166:AU654,42,FALSE)</f>
        <v>0</v>
      </c>
      <c r="K166" s="36">
        <f>VLOOKUP(F166,'Metales Pesados'!F166:BH654,55,FALSE)</f>
        <v>0</v>
      </c>
      <c r="L166" s="36">
        <f>VLOOKUP(F166,'Metales Pesados'!F166:BU654,68,FALSE)</f>
        <v>0</v>
      </c>
      <c r="M166" s="36">
        <f>VLOOKUP(F166,'Metales Pesados'!F166:CH654,81,FALSE)</f>
        <v>0</v>
      </c>
      <c r="N166" s="61">
        <f>VLOOKUP(F166,'Metales Pesados'!F166:CU654,94,FALSE)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1">
        <v>95</v>
      </c>
      <c r="G167" s="50" t="s">
        <v>209</v>
      </c>
      <c r="H167" s="65">
        <f>VLOOKUP(F167,'Metales Pesados'!F167:U655,16,FALSE)</f>
        <v>0</v>
      </c>
      <c r="I167" s="36">
        <f>VLOOKUP(F167,'Metales Pesados'!F167:AH655,29,FALSE)</f>
        <v>0</v>
      </c>
      <c r="J167" s="61">
        <f>VLOOKUP(F167,'Metales Pesados'!F167:AU655,42,FALSE)</f>
        <v>0</v>
      </c>
      <c r="K167" s="36">
        <f>VLOOKUP(F167,'Metales Pesados'!F167:BH655,55,FALSE)</f>
        <v>0</v>
      </c>
      <c r="L167" s="36">
        <f>VLOOKUP(F167,'Metales Pesados'!F167:BU655,68,FALSE)</f>
        <v>0</v>
      </c>
      <c r="M167" s="36">
        <f>VLOOKUP(F167,'Metales Pesados'!F167:CH655,81,FALSE)</f>
        <v>0</v>
      </c>
      <c r="N167" s="61">
        <f>VLOOKUP(F167,'Metales Pesados'!F167:CU655,94,FALSE)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1">
        <v>96</v>
      </c>
      <c r="G168" s="50" t="s">
        <v>210</v>
      </c>
      <c r="H168" s="65">
        <f>VLOOKUP(F168,'Metales Pesados'!F168:U656,16,FALSE)</f>
        <v>0</v>
      </c>
      <c r="I168" s="36">
        <f>VLOOKUP(F168,'Metales Pesados'!F168:AH656,29,FALSE)</f>
        <v>0</v>
      </c>
      <c r="J168" s="61">
        <f>VLOOKUP(F168,'Metales Pesados'!F168:AU656,42,FALSE)</f>
        <v>0</v>
      </c>
      <c r="K168" s="36">
        <f>VLOOKUP(F168,'Metales Pesados'!F168:BH656,55,FALSE)</f>
        <v>0</v>
      </c>
      <c r="L168" s="36">
        <f>VLOOKUP(F168,'Metales Pesados'!F168:BU656,68,FALSE)</f>
        <v>0</v>
      </c>
      <c r="M168" s="36">
        <f>VLOOKUP(F168,'Metales Pesados'!F168:CH656,81,FALSE)</f>
        <v>0</v>
      </c>
      <c r="N168" s="61">
        <f>VLOOKUP(F168,'Metales Pesados'!F168:CU656,94,FALSE)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1">
        <v>25590</v>
      </c>
      <c r="G169" s="50" t="s">
        <v>211</v>
      </c>
      <c r="H169" s="65">
        <f>VLOOKUP(F169,'Metales Pesados'!F169:U657,16,FALSE)</f>
        <v>0</v>
      </c>
      <c r="I169" s="36">
        <f>VLOOKUP(F169,'Metales Pesados'!F169:AH657,29,FALSE)</f>
        <v>0</v>
      </c>
      <c r="J169" s="61">
        <f>VLOOKUP(F169,'Metales Pesados'!F169:AU657,42,FALSE)</f>
        <v>0</v>
      </c>
      <c r="K169" s="36">
        <f>VLOOKUP(F169,'Metales Pesados'!F169:BH657,55,FALSE)</f>
        <v>0</v>
      </c>
      <c r="L169" s="36">
        <f>VLOOKUP(F169,'Metales Pesados'!F169:BU657,68,FALSE)</f>
        <v>0</v>
      </c>
      <c r="M169" s="36">
        <f>VLOOKUP(F169,'Metales Pesados'!F169:CH657,81,FALSE)</f>
        <v>0</v>
      </c>
      <c r="N169" s="61">
        <f>VLOOKUP(F169,'Metales Pesados'!F169:CU657,94,FALSE)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1">
        <v>93</v>
      </c>
      <c r="G170" s="50" t="s">
        <v>212</v>
      </c>
      <c r="H170" s="65">
        <f>VLOOKUP(F170,'Metales Pesados'!F170:U658,16,FALSE)</f>
        <v>0</v>
      </c>
      <c r="I170" s="36">
        <f>VLOOKUP(F170,'Metales Pesados'!F170:AH658,29,FALSE)</f>
        <v>0</v>
      </c>
      <c r="J170" s="61">
        <f>VLOOKUP(F170,'Metales Pesados'!F170:AU658,42,FALSE)</f>
        <v>0</v>
      </c>
      <c r="K170" s="36">
        <f>VLOOKUP(F170,'Metales Pesados'!F170:BH658,55,FALSE)</f>
        <v>0</v>
      </c>
      <c r="L170" s="36">
        <f>VLOOKUP(F170,'Metales Pesados'!F170:BU658,68,FALSE)</f>
        <v>0</v>
      </c>
      <c r="M170" s="36">
        <f>VLOOKUP(F170,'Metales Pesados'!F170:CH658,81,FALSE)</f>
        <v>0</v>
      </c>
      <c r="N170" s="61">
        <f>VLOOKUP(F170,'Metales Pesados'!F170:CU658,94,FALSE)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1">
        <v>94</v>
      </c>
      <c r="G171" s="50" t="s">
        <v>213</v>
      </c>
      <c r="H171" s="65">
        <f>VLOOKUP(F171,'Metales Pesados'!F171:U659,16,FALSE)</f>
        <v>0</v>
      </c>
      <c r="I171" s="36">
        <f>VLOOKUP(F171,'Metales Pesados'!F171:AH659,29,FALSE)</f>
        <v>0</v>
      </c>
      <c r="J171" s="61">
        <f>VLOOKUP(F171,'Metales Pesados'!F171:AU659,42,FALSE)</f>
        <v>0</v>
      </c>
      <c r="K171" s="36">
        <f>VLOOKUP(F171,'Metales Pesados'!F171:BH659,55,FALSE)</f>
        <v>0</v>
      </c>
      <c r="L171" s="36">
        <f>VLOOKUP(F171,'Metales Pesados'!F171:BU659,68,FALSE)</f>
        <v>0</v>
      </c>
      <c r="M171" s="36">
        <f>VLOOKUP(F171,'Metales Pesados'!F171:CH659,81,FALSE)</f>
        <v>0</v>
      </c>
      <c r="N171" s="61">
        <f>VLOOKUP(F171,'Metales Pesados'!F171:CU659,94,FALSE)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1">
        <v>7041</v>
      </c>
      <c r="G172" s="50" t="s">
        <v>214</v>
      </c>
      <c r="H172" s="65">
        <f>VLOOKUP(F172,'Metales Pesados'!F172:U660,16,FALSE)</f>
        <v>0</v>
      </c>
      <c r="I172" s="36">
        <f>VLOOKUP(F172,'Metales Pesados'!F172:AH660,29,FALSE)</f>
        <v>0</v>
      </c>
      <c r="J172" s="61">
        <f>VLOOKUP(F172,'Metales Pesados'!F172:AU660,42,FALSE)</f>
        <v>0</v>
      </c>
      <c r="K172" s="36">
        <f>VLOOKUP(F172,'Metales Pesados'!F172:BH660,55,FALSE)</f>
        <v>0</v>
      </c>
      <c r="L172" s="36">
        <f>VLOOKUP(F172,'Metales Pesados'!F172:BU660,68,FALSE)</f>
        <v>0</v>
      </c>
      <c r="M172" s="36">
        <f>VLOOKUP(F172,'Metales Pesados'!F172:CH660,81,FALSE)</f>
        <v>0</v>
      </c>
      <c r="N172" s="61">
        <f>VLOOKUP(F172,'Metales Pesados'!F172:CU660,94,FALSE)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1">
        <v>15306</v>
      </c>
      <c r="G173" s="50" t="s">
        <v>215</v>
      </c>
      <c r="H173" s="65">
        <f>VLOOKUP(F173,'Metales Pesados'!F173:U661,16,FALSE)</f>
        <v>0</v>
      </c>
      <c r="I173" s="36">
        <f>VLOOKUP(F173,'Metales Pesados'!F173:AH661,29,FALSE)</f>
        <v>0</v>
      </c>
      <c r="J173" s="61">
        <f>VLOOKUP(F173,'Metales Pesados'!F173:AU661,42,FALSE)</f>
        <v>0</v>
      </c>
      <c r="K173" s="36">
        <f>VLOOKUP(F173,'Metales Pesados'!F173:BH661,55,FALSE)</f>
        <v>0</v>
      </c>
      <c r="L173" s="36">
        <f>VLOOKUP(F173,'Metales Pesados'!F173:BU661,68,FALSE)</f>
        <v>0</v>
      </c>
      <c r="M173" s="36">
        <f>VLOOKUP(F173,'Metales Pesados'!F173:CH661,81,FALSE)</f>
        <v>0</v>
      </c>
      <c r="N173" s="61">
        <f>VLOOKUP(F173,'Metales Pesados'!F173:CU661,94,FALSE)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1">
        <v>26374</v>
      </c>
      <c r="G174" s="50" t="s">
        <v>216</v>
      </c>
      <c r="H174" s="65">
        <f>VLOOKUP(F174,'Metales Pesados'!F174:U662,16,FALSE)</f>
        <v>0</v>
      </c>
      <c r="I174" s="36">
        <f>VLOOKUP(F174,'Metales Pesados'!F174:AH662,29,FALSE)</f>
        <v>0</v>
      </c>
      <c r="J174" s="61">
        <f>VLOOKUP(F174,'Metales Pesados'!F174:AU662,42,FALSE)</f>
        <v>0</v>
      </c>
      <c r="K174" s="36">
        <f>VLOOKUP(F174,'Metales Pesados'!F174:BH662,55,FALSE)</f>
        <v>0</v>
      </c>
      <c r="L174" s="36">
        <f>VLOOKUP(F174,'Metales Pesados'!F174:BU662,68,FALSE)</f>
        <v>0</v>
      </c>
      <c r="M174" s="36">
        <f>VLOOKUP(F174,'Metales Pesados'!F174:CH662,81,FALSE)</f>
        <v>0</v>
      </c>
      <c r="N174" s="61">
        <f>VLOOKUP(F174,'Metales Pesados'!F174:CU662,94,FALSE)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1">
        <v>26611</v>
      </c>
      <c r="G175" s="50" t="s">
        <v>217</v>
      </c>
      <c r="H175" s="65">
        <f>VLOOKUP(F175,'Metales Pesados'!F175:U663,16,FALSE)</f>
        <v>0</v>
      </c>
      <c r="I175" s="36">
        <f>VLOOKUP(F175,'Metales Pesados'!F175:AH663,29,FALSE)</f>
        <v>0</v>
      </c>
      <c r="J175" s="61">
        <f>VLOOKUP(F175,'Metales Pesados'!F175:AU663,42,FALSE)</f>
        <v>0</v>
      </c>
      <c r="K175" s="36">
        <f>VLOOKUP(F175,'Metales Pesados'!F175:BH663,55,FALSE)</f>
        <v>0</v>
      </c>
      <c r="L175" s="36">
        <f>VLOOKUP(F175,'Metales Pesados'!F175:BU663,68,FALSE)</f>
        <v>0</v>
      </c>
      <c r="M175" s="36">
        <f>VLOOKUP(F175,'Metales Pesados'!F175:CH663,81,FALSE)</f>
        <v>0</v>
      </c>
      <c r="N175" s="61">
        <f>VLOOKUP(F175,'Metales Pesados'!F175:CU663,94,FALSE)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1">
        <v>98</v>
      </c>
      <c r="G176" s="50" t="s">
        <v>219</v>
      </c>
      <c r="H176" s="65">
        <f>VLOOKUP(F176,'Metales Pesados'!F176:U664,16,FALSE)</f>
        <v>0</v>
      </c>
      <c r="I176" s="36">
        <f>VLOOKUP(F176,'Metales Pesados'!F176:AH664,29,FALSE)</f>
        <v>0</v>
      </c>
      <c r="J176" s="61">
        <f>VLOOKUP(F176,'Metales Pesados'!F176:AU664,42,FALSE)</f>
        <v>0</v>
      </c>
      <c r="K176" s="36">
        <f>VLOOKUP(F176,'Metales Pesados'!F176:BH664,55,FALSE)</f>
        <v>0</v>
      </c>
      <c r="L176" s="36">
        <f>VLOOKUP(F176,'Metales Pesados'!F176:BU664,68,FALSE)</f>
        <v>0</v>
      </c>
      <c r="M176" s="36">
        <f>VLOOKUP(F176,'Metales Pesados'!F176:CH664,81,FALSE)</f>
        <v>0</v>
      </c>
      <c r="N176" s="61">
        <f>VLOOKUP(F176,'Metales Pesados'!F176:CU664,94,FALSE)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1">
        <v>99</v>
      </c>
      <c r="G177" s="50" t="s">
        <v>220</v>
      </c>
      <c r="H177" s="65">
        <f>VLOOKUP(F177,'Metales Pesados'!F177:U665,16,FALSE)</f>
        <v>0</v>
      </c>
      <c r="I177" s="36">
        <f>VLOOKUP(F177,'Metales Pesados'!F177:AH665,29,FALSE)</f>
        <v>0</v>
      </c>
      <c r="J177" s="61">
        <f>VLOOKUP(F177,'Metales Pesados'!F177:AU665,42,FALSE)</f>
        <v>0</v>
      </c>
      <c r="K177" s="36">
        <f>VLOOKUP(F177,'Metales Pesados'!F177:BH665,55,FALSE)</f>
        <v>0</v>
      </c>
      <c r="L177" s="36">
        <f>VLOOKUP(F177,'Metales Pesados'!F177:BU665,68,FALSE)</f>
        <v>0</v>
      </c>
      <c r="M177" s="36">
        <f>VLOOKUP(F177,'Metales Pesados'!F177:CH665,81,FALSE)</f>
        <v>0</v>
      </c>
      <c r="N177" s="61">
        <f>VLOOKUP(F177,'Metales Pesados'!F177:CU665,94,FALSE)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1">
        <v>100</v>
      </c>
      <c r="G178" s="50" t="s">
        <v>221</v>
      </c>
      <c r="H178" s="65">
        <f>VLOOKUP(F178,'Metales Pesados'!F178:U666,16,FALSE)</f>
        <v>0</v>
      </c>
      <c r="I178" s="36">
        <f>VLOOKUP(F178,'Metales Pesados'!F178:AH666,29,FALSE)</f>
        <v>0</v>
      </c>
      <c r="J178" s="61">
        <f>VLOOKUP(F178,'Metales Pesados'!F178:AU666,42,FALSE)</f>
        <v>0</v>
      </c>
      <c r="K178" s="36">
        <f>VLOOKUP(F178,'Metales Pesados'!F178:BH666,55,FALSE)</f>
        <v>0</v>
      </c>
      <c r="L178" s="36">
        <f>VLOOKUP(F178,'Metales Pesados'!F178:BU666,68,FALSE)</f>
        <v>0</v>
      </c>
      <c r="M178" s="36">
        <f>VLOOKUP(F178,'Metales Pesados'!F178:CH666,81,FALSE)</f>
        <v>0</v>
      </c>
      <c r="N178" s="61">
        <f>VLOOKUP(F178,'Metales Pesados'!F178:CU666,94,FALSE)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1">
        <v>32054</v>
      </c>
      <c r="G179" s="50" t="s">
        <v>223</v>
      </c>
      <c r="H179" s="65">
        <f>VLOOKUP(F179,'Metales Pesados'!F179:U667,16,FALSE)</f>
        <v>0</v>
      </c>
      <c r="I179" s="36">
        <f>VLOOKUP(F179,'Metales Pesados'!F179:AH667,29,FALSE)</f>
        <v>0</v>
      </c>
      <c r="J179" s="61">
        <f>VLOOKUP(F179,'Metales Pesados'!F179:AU667,42,FALSE)</f>
        <v>0</v>
      </c>
      <c r="K179" s="36">
        <f>VLOOKUP(F179,'Metales Pesados'!F179:BH667,55,FALSE)</f>
        <v>0</v>
      </c>
      <c r="L179" s="36">
        <f>VLOOKUP(F179,'Metales Pesados'!F179:BU667,68,FALSE)</f>
        <v>0</v>
      </c>
      <c r="M179" s="36">
        <f>VLOOKUP(F179,'Metales Pesados'!F179:CH667,81,FALSE)</f>
        <v>0</v>
      </c>
      <c r="N179" s="61">
        <f>VLOOKUP(F179,'Metales Pesados'!F179:CU667,94,FALSE)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1">
        <v>6728</v>
      </c>
      <c r="G180" s="50" t="s">
        <v>224</v>
      </c>
      <c r="H180" s="65">
        <f>VLOOKUP(F180,'Metales Pesados'!F180:U668,16,FALSE)</f>
        <v>0</v>
      </c>
      <c r="I180" s="36">
        <f>VLOOKUP(F180,'Metales Pesados'!F180:AH668,29,FALSE)</f>
        <v>0</v>
      </c>
      <c r="J180" s="61">
        <f>VLOOKUP(F180,'Metales Pesados'!F180:AU668,42,FALSE)</f>
        <v>0</v>
      </c>
      <c r="K180" s="36">
        <f>VLOOKUP(F180,'Metales Pesados'!F180:BH668,55,FALSE)</f>
        <v>0</v>
      </c>
      <c r="L180" s="36">
        <f>VLOOKUP(F180,'Metales Pesados'!F180:BU668,68,FALSE)</f>
        <v>0</v>
      </c>
      <c r="M180" s="36">
        <f>VLOOKUP(F180,'Metales Pesados'!F180:CH668,81,FALSE)</f>
        <v>0</v>
      </c>
      <c r="N180" s="61">
        <f>VLOOKUP(F180,'Metales Pesados'!F180:CU668,94,FALSE)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1">
        <v>30800</v>
      </c>
      <c r="G181" s="50" t="s">
        <v>225</v>
      </c>
      <c r="H181" s="65">
        <f>VLOOKUP(F181,'Metales Pesados'!F181:U669,16,FALSE)</f>
        <v>0</v>
      </c>
      <c r="I181" s="36">
        <f>VLOOKUP(F181,'Metales Pesados'!F181:AH669,29,FALSE)</f>
        <v>0</v>
      </c>
      <c r="J181" s="61">
        <f>VLOOKUP(F181,'Metales Pesados'!F181:AU669,42,FALSE)</f>
        <v>0</v>
      </c>
      <c r="K181" s="36">
        <f>VLOOKUP(F181,'Metales Pesados'!F181:BH669,55,FALSE)</f>
        <v>0</v>
      </c>
      <c r="L181" s="36">
        <f>VLOOKUP(F181,'Metales Pesados'!F181:BU669,68,FALSE)</f>
        <v>0</v>
      </c>
      <c r="M181" s="36">
        <f>VLOOKUP(F181,'Metales Pesados'!F181:CH669,81,FALSE)</f>
        <v>0</v>
      </c>
      <c r="N181" s="61">
        <f>VLOOKUP(F181,'Metales Pesados'!F181:CU669,94,FALSE)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1">
        <v>25007</v>
      </c>
      <c r="G182" s="50" t="s">
        <v>226</v>
      </c>
      <c r="H182" s="65">
        <f>VLOOKUP(F182,'Metales Pesados'!F182:U670,16,FALSE)</f>
        <v>0</v>
      </c>
      <c r="I182" s="36">
        <f>VLOOKUP(F182,'Metales Pesados'!F182:AH670,29,FALSE)</f>
        <v>0</v>
      </c>
      <c r="J182" s="61">
        <f>VLOOKUP(F182,'Metales Pesados'!F182:AU670,42,FALSE)</f>
        <v>0</v>
      </c>
      <c r="K182" s="36">
        <f>VLOOKUP(F182,'Metales Pesados'!F182:BH670,55,FALSE)</f>
        <v>0</v>
      </c>
      <c r="L182" s="36">
        <f>VLOOKUP(F182,'Metales Pesados'!F182:BU670,68,FALSE)</f>
        <v>0</v>
      </c>
      <c r="M182" s="36">
        <f>VLOOKUP(F182,'Metales Pesados'!F182:CH670,81,FALSE)</f>
        <v>0</v>
      </c>
      <c r="N182" s="61">
        <f>VLOOKUP(F182,'Metales Pesados'!F182:CU670,94,FALSE)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1">
        <v>105</v>
      </c>
      <c r="G183" s="50" t="s">
        <v>229</v>
      </c>
      <c r="H183" s="65">
        <f>VLOOKUP(F183,'Metales Pesados'!F183:U671,16,FALSE)</f>
        <v>0</v>
      </c>
      <c r="I183" s="36">
        <f>VLOOKUP(F183,'Metales Pesados'!F183:AH671,29,FALSE)</f>
        <v>0</v>
      </c>
      <c r="J183" s="61">
        <f>VLOOKUP(F183,'Metales Pesados'!F183:AU671,42,FALSE)</f>
        <v>0</v>
      </c>
      <c r="K183" s="36">
        <f>VLOOKUP(F183,'Metales Pesados'!F183:BH671,55,FALSE)</f>
        <v>0</v>
      </c>
      <c r="L183" s="36">
        <f>VLOOKUP(F183,'Metales Pesados'!F183:BU671,68,FALSE)</f>
        <v>0</v>
      </c>
      <c r="M183" s="36">
        <f>VLOOKUP(F183,'Metales Pesados'!F183:CH671,81,FALSE)</f>
        <v>0</v>
      </c>
      <c r="N183" s="61">
        <f>VLOOKUP(F183,'Metales Pesados'!F183:CU671,94,FALSE)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1">
        <v>7448</v>
      </c>
      <c r="G184" s="50" t="s">
        <v>230</v>
      </c>
      <c r="H184" s="65">
        <f>VLOOKUP(F184,'Metales Pesados'!F184:U672,16,FALSE)</f>
        <v>86</v>
      </c>
      <c r="I184" s="36">
        <f>VLOOKUP(F184,'Metales Pesados'!F184:AH672,29,FALSE)</f>
        <v>0</v>
      </c>
      <c r="J184" s="61">
        <f>VLOOKUP(F184,'Metales Pesados'!F184:AU672,42,FALSE)</f>
        <v>85</v>
      </c>
      <c r="K184" s="36">
        <f>VLOOKUP(F184,'Metales Pesados'!F184:BH672,55,FALSE)</f>
        <v>0</v>
      </c>
      <c r="L184" s="36">
        <f>VLOOKUP(F184,'Metales Pesados'!F184:BU672,68,FALSE)</f>
        <v>0</v>
      </c>
      <c r="M184" s="36">
        <f>VLOOKUP(F184,'Metales Pesados'!F184:CH672,81,FALSE)</f>
        <v>0</v>
      </c>
      <c r="N184" s="61">
        <f>VLOOKUP(F184,'Metales Pesados'!F184:CU672,94,FALSE)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1">
        <v>7459</v>
      </c>
      <c r="G185" s="50" t="s">
        <v>231</v>
      </c>
      <c r="H185" s="65">
        <f>VLOOKUP(F185,'Metales Pesados'!F185:U673,16,FALSE)</f>
        <v>167</v>
      </c>
      <c r="I185" s="36">
        <f>VLOOKUP(F185,'Metales Pesados'!F185:AH673,29,FALSE)</f>
        <v>0</v>
      </c>
      <c r="J185" s="61">
        <f>VLOOKUP(F185,'Metales Pesados'!F185:AU673,42,FALSE)</f>
        <v>161</v>
      </c>
      <c r="K185" s="36">
        <f>VLOOKUP(F185,'Metales Pesados'!F185:BH673,55,FALSE)</f>
        <v>0</v>
      </c>
      <c r="L185" s="36">
        <f>VLOOKUP(F185,'Metales Pesados'!F185:BU673,68,FALSE)</f>
        <v>0</v>
      </c>
      <c r="M185" s="36">
        <f>VLOOKUP(F185,'Metales Pesados'!F185:CH673,81,FALSE)</f>
        <v>0</v>
      </c>
      <c r="N185" s="61">
        <f>VLOOKUP(F185,'Metales Pesados'!F185:CU673,94,FALSE)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1">
        <v>106</v>
      </c>
      <c r="G186" s="50" t="s">
        <v>232</v>
      </c>
      <c r="H186" s="65">
        <f>VLOOKUP(F186,'Metales Pesados'!F186:U674,16,FALSE)</f>
        <v>0</v>
      </c>
      <c r="I186" s="36">
        <f>VLOOKUP(F186,'Metales Pesados'!F186:AH674,29,FALSE)</f>
        <v>0</v>
      </c>
      <c r="J186" s="61">
        <f>VLOOKUP(F186,'Metales Pesados'!F186:AU674,42,FALSE)</f>
        <v>0</v>
      </c>
      <c r="K186" s="36">
        <f>VLOOKUP(F186,'Metales Pesados'!F186:BH674,55,FALSE)</f>
        <v>0</v>
      </c>
      <c r="L186" s="36">
        <f>VLOOKUP(F186,'Metales Pesados'!F186:BU674,68,FALSE)</f>
        <v>0</v>
      </c>
      <c r="M186" s="36">
        <f>VLOOKUP(F186,'Metales Pesados'!F186:CH674,81,FALSE)</f>
        <v>0</v>
      </c>
      <c r="N186" s="61">
        <f>VLOOKUP(F186,'Metales Pesados'!F186:CU674,94,FALSE)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1">
        <v>107</v>
      </c>
      <c r="G187" s="50" t="s">
        <v>233</v>
      </c>
      <c r="H187" s="65">
        <f>VLOOKUP(F187,'Metales Pesados'!F187:U675,16,FALSE)</f>
        <v>0</v>
      </c>
      <c r="I187" s="36">
        <f>VLOOKUP(F187,'Metales Pesados'!F187:AH675,29,FALSE)</f>
        <v>0</v>
      </c>
      <c r="J187" s="61">
        <f>VLOOKUP(F187,'Metales Pesados'!F187:AU675,42,FALSE)</f>
        <v>0</v>
      </c>
      <c r="K187" s="36">
        <f>VLOOKUP(F187,'Metales Pesados'!F187:BH675,55,FALSE)</f>
        <v>0</v>
      </c>
      <c r="L187" s="36">
        <f>VLOOKUP(F187,'Metales Pesados'!F187:BU675,68,FALSE)</f>
        <v>0</v>
      </c>
      <c r="M187" s="36">
        <f>VLOOKUP(F187,'Metales Pesados'!F187:CH675,81,FALSE)</f>
        <v>0</v>
      </c>
      <c r="N187" s="61">
        <f>VLOOKUP(F187,'Metales Pesados'!F187:CU675,94,FALSE)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1">
        <v>108</v>
      </c>
      <c r="G188" s="50" t="s">
        <v>234</v>
      </c>
      <c r="H188" s="65">
        <f>VLOOKUP(F188,'Metales Pesados'!F188:U676,16,FALSE)</f>
        <v>0</v>
      </c>
      <c r="I188" s="36">
        <f>VLOOKUP(F188,'Metales Pesados'!F188:AH676,29,FALSE)</f>
        <v>0</v>
      </c>
      <c r="J188" s="61">
        <f>VLOOKUP(F188,'Metales Pesados'!F188:AU676,42,FALSE)</f>
        <v>0</v>
      </c>
      <c r="K188" s="36">
        <f>VLOOKUP(F188,'Metales Pesados'!F188:BH676,55,FALSE)</f>
        <v>0</v>
      </c>
      <c r="L188" s="36">
        <f>VLOOKUP(F188,'Metales Pesados'!F188:BU676,68,FALSE)</f>
        <v>0</v>
      </c>
      <c r="M188" s="36">
        <f>VLOOKUP(F188,'Metales Pesados'!F188:CH676,81,FALSE)</f>
        <v>0</v>
      </c>
      <c r="N188" s="61">
        <f>VLOOKUP(F188,'Metales Pesados'!F188:CU676,94,FALSE)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1">
        <v>15291</v>
      </c>
      <c r="G189" s="50" t="s">
        <v>235</v>
      </c>
      <c r="H189" s="65">
        <f>VLOOKUP(F189,'Metales Pesados'!F189:U677,16,FALSE)</f>
        <v>0</v>
      </c>
      <c r="I189" s="36">
        <f>VLOOKUP(F189,'Metales Pesados'!F189:AH677,29,FALSE)</f>
        <v>0</v>
      </c>
      <c r="J189" s="61">
        <f>VLOOKUP(F189,'Metales Pesados'!F189:AU677,42,FALSE)</f>
        <v>0</v>
      </c>
      <c r="K189" s="36">
        <f>VLOOKUP(F189,'Metales Pesados'!F189:BH677,55,FALSE)</f>
        <v>0</v>
      </c>
      <c r="L189" s="36">
        <f>VLOOKUP(F189,'Metales Pesados'!F189:BU677,68,FALSE)</f>
        <v>0</v>
      </c>
      <c r="M189" s="36">
        <f>VLOOKUP(F189,'Metales Pesados'!F189:CH677,81,FALSE)</f>
        <v>0</v>
      </c>
      <c r="N189" s="61">
        <f>VLOOKUP(F189,'Metales Pesados'!F189:CU677,94,FALSE)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1">
        <v>18148</v>
      </c>
      <c r="G190" s="50" t="s">
        <v>236</v>
      </c>
      <c r="H190" s="65">
        <f>VLOOKUP(F190,'Metales Pesados'!F190:U678,16,FALSE)</f>
        <v>51</v>
      </c>
      <c r="I190" s="36">
        <f>VLOOKUP(F190,'Metales Pesados'!F190:AH678,29,FALSE)</f>
        <v>0</v>
      </c>
      <c r="J190" s="61">
        <f>VLOOKUP(F190,'Metales Pesados'!F190:AU678,42,FALSE)</f>
        <v>51</v>
      </c>
      <c r="K190" s="36">
        <f>VLOOKUP(F190,'Metales Pesados'!F190:BH678,55,FALSE)</f>
        <v>0</v>
      </c>
      <c r="L190" s="36">
        <f>VLOOKUP(F190,'Metales Pesados'!F190:BU678,68,FALSE)</f>
        <v>0</v>
      </c>
      <c r="M190" s="36">
        <f>VLOOKUP(F190,'Metales Pesados'!F190:CH678,81,FALSE)</f>
        <v>0</v>
      </c>
      <c r="N190" s="61">
        <f>VLOOKUP(F190,'Metales Pesados'!F190:CU678,94,FALSE)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1">
        <v>18666</v>
      </c>
      <c r="G191" s="50" t="s">
        <v>237</v>
      </c>
      <c r="H191" s="65">
        <f>VLOOKUP(F191,'Metales Pesados'!F191:U679,16,FALSE)</f>
        <v>0</v>
      </c>
      <c r="I191" s="36">
        <f>VLOOKUP(F191,'Metales Pesados'!F191:AH679,29,FALSE)</f>
        <v>0</v>
      </c>
      <c r="J191" s="61">
        <f>VLOOKUP(F191,'Metales Pesados'!F191:AU679,42,FALSE)</f>
        <v>0</v>
      </c>
      <c r="K191" s="36">
        <f>VLOOKUP(F191,'Metales Pesados'!F191:BH679,55,FALSE)</f>
        <v>0</v>
      </c>
      <c r="L191" s="36">
        <f>VLOOKUP(F191,'Metales Pesados'!F191:BU679,68,FALSE)</f>
        <v>0</v>
      </c>
      <c r="M191" s="36">
        <f>VLOOKUP(F191,'Metales Pesados'!F191:CH679,81,FALSE)</f>
        <v>0</v>
      </c>
      <c r="N191" s="61">
        <f>VLOOKUP(F191,'Metales Pesados'!F191:CU679,94,FALSE)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1">
        <v>18739</v>
      </c>
      <c r="G192" s="50" t="s">
        <v>238</v>
      </c>
      <c r="H192" s="65">
        <f>VLOOKUP(F192,'Metales Pesados'!F192:U680,16,FALSE)</f>
        <v>0</v>
      </c>
      <c r="I192" s="36">
        <f>VLOOKUP(F192,'Metales Pesados'!F192:AH680,29,FALSE)</f>
        <v>0</v>
      </c>
      <c r="J192" s="61">
        <f>VLOOKUP(F192,'Metales Pesados'!F192:AU680,42,FALSE)</f>
        <v>0</v>
      </c>
      <c r="K192" s="36">
        <f>VLOOKUP(F192,'Metales Pesados'!F192:BH680,55,FALSE)</f>
        <v>0</v>
      </c>
      <c r="L192" s="36">
        <f>VLOOKUP(F192,'Metales Pesados'!F192:BU680,68,FALSE)</f>
        <v>0</v>
      </c>
      <c r="M192" s="36">
        <f>VLOOKUP(F192,'Metales Pesados'!F192:CH680,81,FALSE)</f>
        <v>0</v>
      </c>
      <c r="N192" s="61">
        <f>VLOOKUP(F192,'Metales Pesados'!F192:CU680,94,FALSE)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1">
        <v>18740</v>
      </c>
      <c r="G193" s="50" t="s">
        <v>239</v>
      </c>
      <c r="H193" s="65">
        <f>VLOOKUP(F193,'Metales Pesados'!F193:U681,16,FALSE)</f>
        <v>48</v>
      </c>
      <c r="I193" s="36">
        <f>VLOOKUP(F193,'Metales Pesados'!F193:AH681,29,FALSE)</f>
        <v>0</v>
      </c>
      <c r="J193" s="61">
        <f>VLOOKUP(F193,'Metales Pesados'!F193:AU681,42,FALSE)</f>
        <v>46</v>
      </c>
      <c r="K193" s="36">
        <f>VLOOKUP(F193,'Metales Pesados'!F193:BH681,55,FALSE)</f>
        <v>0</v>
      </c>
      <c r="L193" s="36">
        <f>VLOOKUP(F193,'Metales Pesados'!F193:BU681,68,FALSE)</f>
        <v>0</v>
      </c>
      <c r="M193" s="36">
        <f>VLOOKUP(F193,'Metales Pesados'!F193:CH681,81,FALSE)</f>
        <v>0</v>
      </c>
      <c r="N193" s="61">
        <f>VLOOKUP(F193,'Metales Pesados'!F193:CU681,94,FALSE)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1">
        <v>18741</v>
      </c>
      <c r="G194" s="50" t="s">
        <v>240</v>
      </c>
      <c r="H194" s="65">
        <f>VLOOKUP(F194,'Metales Pesados'!F194:U682,16,FALSE)</f>
        <v>0</v>
      </c>
      <c r="I194" s="36">
        <f>VLOOKUP(F194,'Metales Pesados'!F194:AH682,29,FALSE)</f>
        <v>0</v>
      </c>
      <c r="J194" s="61">
        <f>VLOOKUP(F194,'Metales Pesados'!F194:AU682,42,FALSE)</f>
        <v>0</v>
      </c>
      <c r="K194" s="36">
        <f>VLOOKUP(F194,'Metales Pesados'!F194:BH682,55,FALSE)</f>
        <v>0</v>
      </c>
      <c r="L194" s="36">
        <f>VLOOKUP(F194,'Metales Pesados'!F194:BU682,68,FALSE)</f>
        <v>0</v>
      </c>
      <c r="M194" s="36">
        <f>VLOOKUP(F194,'Metales Pesados'!F194:CH682,81,FALSE)</f>
        <v>0</v>
      </c>
      <c r="N194" s="61">
        <f>VLOOKUP(F194,'Metales Pesados'!F194:CU682,94,FALSE)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1">
        <v>25605</v>
      </c>
      <c r="G195" s="50" t="s">
        <v>241</v>
      </c>
      <c r="H195" s="65">
        <f>VLOOKUP(F195,'Metales Pesados'!F195:U683,16,FALSE)</f>
        <v>24</v>
      </c>
      <c r="I195" s="36">
        <f>VLOOKUP(F195,'Metales Pesados'!F195:AH683,29,FALSE)</f>
        <v>0</v>
      </c>
      <c r="J195" s="61">
        <f>VLOOKUP(F195,'Metales Pesados'!F195:AU683,42,FALSE)</f>
        <v>24</v>
      </c>
      <c r="K195" s="36">
        <f>VLOOKUP(F195,'Metales Pesados'!F195:BH683,55,FALSE)</f>
        <v>0</v>
      </c>
      <c r="L195" s="36">
        <f>VLOOKUP(F195,'Metales Pesados'!F195:BU683,68,FALSE)</f>
        <v>0</v>
      </c>
      <c r="M195" s="36">
        <f>VLOOKUP(F195,'Metales Pesados'!F195:CH683,81,FALSE)</f>
        <v>0</v>
      </c>
      <c r="N195" s="61">
        <f>VLOOKUP(F195,'Metales Pesados'!F195:CU683,94,FALSE)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1">
        <v>109</v>
      </c>
      <c r="G196" s="50" t="s">
        <v>243</v>
      </c>
      <c r="H196" s="65">
        <f>VLOOKUP(F196,'Metales Pesados'!F196:U684,16,FALSE)</f>
        <v>101</v>
      </c>
      <c r="I196" s="36">
        <f>VLOOKUP(F196,'Metales Pesados'!F196:AH684,29,FALSE)</f>
        <v>4</v>
      </c>
      <c r="J196" s="61">
        <f>VLOOKUP(F196,'Metales Pesados'!F196:AU684,42,FALSE)</f>
        <v>94</v>
      </c>
      <c r="K196" s="36">
        <f>VLOOKUP(F196,'Metales Pesados'!F196:BH684,55,FALSE)</f>
        <v>0</v>
      </c>
      <c r="L196" s="36">
        <f>VLOOKUP(F196,'Metales Pesados'!F196:BU684,68,FALSE)</f>
        <v>0</v>
      </c>
      <c r="M196" s="36">
        <f>VLOOKUP(F196,'Metales Pesados'!F196:CH684,81,FALSE)</f>
        <v>0</v>
      </c>
      <c r="N196" s="61">
        <f>VLOOKUP(F196,'Metales Pesados'!F196:CU684,94,FALSE)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1">
        <v>112</v>
      </c>
      <c r="G197" s="50" t="s">
        <v>244</v>
      </c>
      <c r="H197" s="65">
        <f>VLOOKUP(F197,'Metales Pesados'!F197:U685,16,FALSE)</f>
        <v>0</v>
      </c>
      <c r="I197" s="36">
        <f>VLOOKUP(F197,'Metales Pesados'!F197:AH685,29,FALSE)</f>
        <v>0</v>
      </c>
      <c r="J197" s="61">
        <f>VLOOKUP(F197,'Metales Pesados'!F197:AU685,42,FALSE)</f>
        <v>0</v>
      </c>
      <c r="K197" s="36">
        <f>VLOOKUP(F197,'Metales Pesados'!F197:BH685,55,FALSE)</f>
        <v>0</v>
      </c>
      <c r="L197" s="36">
        <f>VLOOKUP(F197,'Metales Pesados'!F197:BU685,68,FALSE)</f>
        <v>0</v>
      </c>
      <c r="M197" s="36">
        <f>VLOOKUP(F197,'Metales Pesados'!F197:CH685,81,FALSE)</f>
        <v>0</v>
      </c>
      <c r="N197" s="61">
        <f>VLOOKUP(F197,'Metales Pesados'!F197:CU685,94,FALSE)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1">
        <v>110</v>
      </c>
      <c r="G198" s="50" t="s">
        <v>245</v>
      </c>
      <c r="H198" s="65">
        <f>VLOOKUP(F198,'Metales Pesados'!F198:U686,16,FALSE)</f>
        <v>0</v>
      </c>
      <c r="I198" s="36">
        <f>VLOOKUP(F198,'Metales Pesados'!F198:AH686,29,FALSE)</f>
        <v>0</v>
      </c>
      <c r="J198" s="61">
        <f>VLOOKUP(F198,'Metales Pesados'!F198:AU686,42,FALSE)</f>
        <v>0</v>
      </c>
      <c r="K198" s="36">
        <f>VLOOKUP(F198,'Metales Pesados'!F198:BH686,55,FALSE)</f>
        <v>0</v>
      </c>
      <c r="L198" s="36">
        <f>VLOOKUP(F198,'Metales Pesados'!F198:BU686,68,FALSE)</f>
        <v>0</v>
      </c>
      <c r="M198" s="36">
        <f>VLOOKUP(F198,'Metales Pesados'!F198:CH686,81,FALSE)</f>
        <v>0</v>
      </c>
      <c r="N198" s="61">
        <f>VLOOKUP(F198,'Metales Pesados'!F198:CU686,94,FALSE)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1">
        <v>111</v>
      </c>
      <c r="G199" s="50" t="s">
        <v>246</v>
      </c>
      <c r="H199" s="65">
        <f>VLOOKUP(F199,'Metales Pesados'!F199:U687,16,FALSE)</f>
        <v>0</v>
      </c>
      <c r="I199" s="36">
        <f>VLOOKUP(F199,'Metales Pesados'!F199:AH687,29,FALSE)</f>
        <v>0</v>
      </c>
      <c r="J199" s="61">
        <f>VLOOKUP(F199,'Metales Pesados'!F199:AU687,42,FALSE)</f>
        <v>0</v>
      </c>
      <c r="K199" s="36">
        <f>VLOOKUP(F199,'Metales Pesados'!F199:BH687,55,FALSE)</f>
        <v>0</v>
      </c>
      <c r="L199" s="36">
        <f>VLOOKUP(F199,'Metales Pesados'!F199:BU687,68,FALSE)</f>
        <v>0</v>
      </c>
      <c r="M199" s="36">
        <f>VLOOKUP(F199,'Metales Pesados'!F199:CH687,81,FALSE)</f>
        <v>0</v>
      </c>
      <c r="N199" s="61">
        <f>VLOOKUP(F199,'Metales Pesados'!F199:CU687,94,FALSE)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1">
        <v>6924</v>
      </c>
      <c r="G200" s="50" t="s">
        <v>247</v>
      </c>
      <c r="H200" s="65">
        <f>VLOOKUP(F200,'Metales Pesados'!F200:U688,16,FALSE)</f>
        <v>0</v>
      </c>
      <c r="I200" s="36">
        <f>VLOOKUP(F200,'Metales Pesados'!F200:AH688,29,FALSE)</f>
        <v>0</v>
      </c>
      <c r="J200" s="61">
        <f>VLOOKUP(F200,'Metales Pesados'!F200:AU688,42,FALSE)</f>
        <v>0</v>
      </c>
      <c r="K200" s="36">
        <f>VLOOKUP(F200,'Metales Pesados'!F200:BH688,55,FALSE)</f>
        <v>0</v>
      </c>
      <c r="L200" s="36">
        <f>VLOOKUP(F200,'Metales Pesados'!F200:BU688,68,FALSE)</f>
        <v>0</v>
      </c>
      <c r="M200" s="36">
        <f>VLOOKUP(F200,'Metales Pesados'!F200:CH688,81,FALSE)</f>
        <v>0</v>
      </c>
      <c r="N200" s="61">
        <f>VLOOKUP(F200,'Metales Pesados'!F200:CU688,94,FALSE)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1">
        <v>31794</v>
      </c>
      <c r="G201" s="50" t="s">
        <v>248</v>
      </c>
      <c r="H201" s="65">
        <f>VLOOKUP(F201,'Metales Pesados'!F201:U689,16,FALSE)</f>
        <v>0</v>
      </c>
      <c r="I201" s="36">
        <f>VLOOKUP(F201,'Metales Pesados'!F201:AH689,29,FALSE)</f>
        <v>0</v>
      </c>
      <c r="J201" s="61">
        <f>VLOOKUP(F201,'Metales Pesados'!F201:AU689,42,FALSE)</f>
        <v>0</v>
      </c>
      <c r="K201" s="36">
        <f>VLOOKUP(F201,'Metales Pesados'!F201:BH689,55,FALSE)</f>
        <v>0</v>
      </c>
      <c r="L201" s="36">
        <f>VLOOKUP(F201,'Metales Pesados'!F201:BU689,68,FALSE)</f>
        <v>0</v>
      </c>
      <c r="M201" s="36">
        <f>VLOOKUP(F201,'Metales Pesados'!F201:CH689,81,FALSE)</f>
        <v>0</v>
      </c>
      <c r="N201" s="61">
        <f>VLOOKUP(F201,'Metales Pesados'!F201:CU689,94,FALSE)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1">
        <v>288</v>
      </c>
      <c r="G202" s="50" t="s">
        <v>249</v>
      </c>
      <c r="H202" s="65">
        <f>VLOOKUP(F202,'Metales Pesados'!F202:U690,16,FALSE)</f>
        <v>2</v>
      </c>
      <c r="I202" s="36">
        <f>VLOOKUP(F202,'Metales Pesados'!F202:AH690,29,FALSE)</f>
        <v>0</v>
      </c>
      <c r="J202" s="61">
        <f>VLOOKUP(F202,'Metales Pesados'!F202:AU690,42,FALSE)</f>
        <v>0</v>
      </c>
      <c r="K202" s="36">
        <f>VLOOKUP(F202,'Metales Pesados'!F202:BH690,55,FALSE)</f>
        <v>0</v>
      </c>
      <c r="L202" s="36">
        <f>VLOOKUP(F202,'Metales Pesados'!F202:BU690,68,FALSE)</f>
        <v>0</v>
      </c>
      <c r="M202" s="36">
        <f>VLOOKUP(F202,'Metales Pesados'!F202:CH690,81,FALSE)</f>
        <v>0</v>
      </c>
      <c r="N202" s="61">
        <f>VLOOKUP(F202,'Metales Pesados'!F202:CU690,94,FALSE)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1">
        <v>31394</v>
      </c>
      <c r="G203" s="50" t="s">
        <v>250</v>
      </c>
      <c r="H203" s="65">
        <f>VLOOKUP(F203,'Metales Pesados'!F203:U691,16,FALSE)</f>
        <v>0</v>
      </c>
      <c r="I203" s="36">
        <f>VLOOKUP(F203,'Metales Pesados'!F203:AH691,29,FALSE)</f>
        <v>0</v>
      </c>
      <c r="J203" s="61">
        <f>VLOOKUP(F203,'Metales Pesados'!F203:AU691,42,FALSE)</f>
        <v>0</v>
      </c>
      <c r="K203" s="36">
        <f>VLOOKUP(F203,'Metales Pesados'!F203:BH691,55,FALSE)</f>
        <v>0</v>
      </c>
      <c r="L203" s="36">
        <f>VLOOKUP(F203,'Metales Pesados'!F203:BU691,68,FALSE)</f>
        <v>0</v>
      </c>
      <c r="M203" s="36">
        <f>VLOOKUP(F203,'Metales Pesados'!F203:CH691,81,FALSE)</f>
        <v>0</v>
      </c>
      <c r="N203" s="61">
        <f>VLOOKUP(F203,'Metales Pesados'!F203:CU691,94,FALSE)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1">
        <v>30842</v>
      </c>
      <c r="G204" s="50" t="s">
        <v>164</v>
      </c>
      <c r="H204" s="65">
        <f>VLOOKUP(F204,'Metales Pesados'!F204:U692,16,FALSE)</f>
        <v>0</v>
      </c>
      <c r="I204" s="36">
        <f>VLOOKUP(F204,'Metales Pesados'!F204:AH692,29,FALSE)</f>
        <v>0</v>
      </c>
      <c r="J204" s="61">
        <f>VLOOKUP(F204,'Metales Pesados'!F204:AU692,42,FALSE)</f>
        <v>0</v>
      </c>
      <c r="K204" s="36">
        <f>VLOOKUP(F204,'Metales Pesados'!F204:BH692,55,FALSE)</f>
        <v>0</v>
      </c>
      <c r="L204" s="36">
        <f>VLOOKUP(F204,'Metales Pesados'!F204:BU692,68,FALSE)</f>
        <v>0</v>
      </c>
      <c r="M204" s="36">
        <f>VLOOKUP(F204,'Metales Pesados'!F204:CH692,81,FALSE)</f>
        <v>0</v>
      </c>
      <c r="N204" s="61">
        <f>VLOOKUP(F204,'Metales Pesados'!F204:CU692,94,FALSE)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1">
        <v>25574</v>
      </c>
      <c r="G205" s="52" t="s">
        <v>251</v>
      </c>
      <c r="H205" s="65">
        <f>VLOOKUP(F205,'Metales Pesados'!F205:U693,16,FALSE)</f>
        <v>0</v>
      </c>
      <c r="I205" s="36">
        <f>VLOOKUP(F205,'Metales Pesados'!F205:AH693,29,FALSE)</f>
        <v>0</v>
      </c>
      <c r="J205" s="61">
        <f>VLOOKUP(F205,'Metales Pesados'!F205:AU693,42,FALSE)</f>
        <v>0</v>
      </c>
      <c r="K205" s="36">
        <f>VLOOKUP(F205,'Metales Pesados'!F205:BH693,55,FALSE)</f>
        <v>0</v>
      </c>
      <c r="L205" s="36">
        <f>VLOOKUP(F205,'Metales Pesados'!F205:BU693,68,FALSE)</f>
        <v>0</v>
      </c>
      <c r="M205" s="36">
        <f>VLOOKUP(F205,'Metales Pesados'!F205:CH693,81,FALSE)</f>
        <v>0</v>
      </c>
      <c r="N205" s="61">
        <f>VLOOKUP(F205,'Metales Pesados'!F205:CU693,94,FALSE)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1">
        <v>21986</v>
      </c>
      <c r="G206" s="52" t="s">
        <v>534</v>
      </c>
      <c r="H206" s="65">
        <f>VLOOKUP(F206,'Metales Pesados'!F206:U694,16,FALSE)</f>
        <v>0</v>
      </c>
      <c r="I206" s="36">
        <f>VLOOKUP(F206,'Metales Pesados'!F206:AH694,29,FALSE)</f>
        <v>0</v>
      </c>
      <c r="J206" s="61">
        <f>VLOOKUP(F206,'Metales Pesados'!F206:AU694,42,FALSE)</f>
        <v>0</v>
      </c>
      <c r="K206" s="36">
        <f>VLOOKUP(F206,'Metales Pesados'!F206:BH694,55,FALSE)</f>
        <v>0</v>
      </c>
      <c r="L206" s="36">
        <f>VLOOKUP(F206,'Metales Pesados'!F206:BU694,68,FALSE)</f>
        <v>0</v>
      </c>
      <c r="M206" s="36">
        <f>VLOOKUP(F206,'Metales Pesados'!F206:CH694,81,FALSE)</f>
        <v>0</v>
      </c>
      <c r="N206" s="61">
        <f>VLOOKUP(F206,'Metales Pesados'!F206:CU694,94,FALSE)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1">
        <v>101</v>
      </c>
      <c r="G207" s="50" t="s">
        <v>253</v>
      </c>
      <c r="H207" s="65">
        <f>VLOOKUP(F207,'Metales Pesados'!F207:U695,16,FALSE)</f>
        <v>0</v>
      </c>
      <c r="I207" s="36">
        <f>VLOOKUP(F207,'Metales Pesados'!F207:AH695,29,FALSE)</f>
        <v>0</v>
      </c>
      <c r="J207" s="61">
        <f>VLOOKUP(F207,'Metales Pesados'!F207:AU695,42,FALSE)</f>
        <v>0</v>
      </c>
      <c r="K207" s="36">
        <f>VLOOKUP(F207,'Metales Pesados'!F207:BH695,55,FALSE)</f>
        <v>0</v>
      </c>
      <c r="L207" s="36">
        <f>VLOOKUP(F207,'Metales Pesados'!F207:BU695,68,FALSE)</f>
        <v>0</v>
      </c>
      <c r="M207" s="36">
        <f>VLOOKUP(F207,'Metales Pesados'!F207:CH695,81,FALSE)</f>
        <v>0</v>
      </c>
      <c r="N207" s="61">
        <f>VLOOKUP(F207,'Metales Pesados'!F207:CU695,94,FALSE)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1">
        <v>102</v>
      </c>
      <c r="G208" s="50" t="s">
        <v>254</v>
      </c>
      <c r="H208" s="65">
        <f>VLOOKUP(F208,'Metales Pesados'!F208:U696,16,FALSE)</f>
        <v>0</v>
      </c>
      <c r="I208" s="36">
        <f>VLOOKUP(F208,'Metales Pesados'!F208:AH696,29,FALSE)</f>
        <v>0</v>
      </c>
      <c r="J208" s="61">
        <f>VLOOKUP(F208,'Metales Pesados'!F208:AU696,42,FALSE)</f>
        <v>0</v>
      </c>
      <c r="K208" s="36">
        <f>VLOOKUP(F208,'Metales Pesados'!F208:BH696,55,FALSE)</f>
        <v>0</v>
      </c>
      <c r="L208" s="36">
        <f>VLOOKUP(F208,'Metales Pesados'!F208:BU696,68,FALSE)</f>
        <v>0</v>
      </c>
      <c r="M208" s="36">
        <f>VLOOKUP(F208,'Metales Pesados'!F208:CH696,81,FALSE)</f>
        <v>0</v>
      </c>
      <c r="N208" s="61">
        <f>VLOOKUP(F208,'Metales Pesados'!F208:CU696,94,FALSE)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1">
        <v>104</v>
      </c>
      <c r="G209" s="50" t="s">
        <v>255</v>
      </c>
      <c r="H209" s="65">
        <f>VLOOKUP(F209,'Metales Pesados'!F209:U697,16,FALSE)</f>
        <v>0</v>
      </c>
      <c r="I209" s="36">
        <f>VLOOKUP(F209,'Metales Pesados'!F209:AH697,29,FALSE)</f>
        <v>0</v>
      </c>
      <c r="J209" s="61">
        <f>VLOOKUP(F209,'Metales Pesados'!F209:AU697,42,FALSE)</f>
        <v>0</v>
      </c>
      <c r="K209" s="36">
        <f>VLOOKUP(F209,'Metales Pesados'!F209:BH697,55,FALSE)</f>
        <v>0</v>
      </c>
      <c r="L209" s="36">
        <f>VLOOKUP(F209,'Metales Pesados'!F209:BU697,68,FALSE)</f>
        <v>0</v>
      </c>
      <c r="M209" s="36">
        <f>VLOOKUP(F209,'Metales Pesados'!F209:CH697,81,FALSE)</f>
        <v>0</v>
      </c>
      <c r="N209" s="61">
        <f>VLOOKUP(F209,'Metales Pesados'!F209:CU697,94,FALSE)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1">
        <v>103</v>
      </c>
      <c r="G210" s="50" t="s">
        <v>256</v>
      </c>
      <c r="H210" s="65">
        <f>VLOOKUP(F210,'Metales Pesados'!F210:U698,16,FALSE)</f>
        <v>0</v>
      </c>
      <c r="I210" s="36">
        <f>VLOOKUP(F210,'Metales Pesados'!F210:AH698,29,FALSE)</f>
        <v>0</v>
      </c>
      <c r="J210" s="61">
        <f>VLOOKUP(F210,'Metales Pesados'!F210:AU698,42,FALSE)</f>
        <v>0</v>
      </c>
      <c r="K210" s="36">
        <f>VLOOKUP(F210,'Metales Pesados'!F210:BH698,55,FALSE)</f>
        <v>0</v>
      </c>
      <c r="L210" s="36">
        <f>VLOOKUP(F210,'Metales Pesados'!F210:BU698,68,FALSE)</f>
        <v>0</v>
      </c>
      <c r="M210" s="36">
        <f>VLOOKUP(F210,'Metales Pesados'!F210:CH698,81,FALSE)</f>
        <v>0</v>
      </c>
      <c r="N210" s="61">
        <f>VLOOKUP(F210,'Metales Pesados'!F210:CU698,94,FALSE)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1">
        <v>289</v>
      </c>
      <c r="G211" s="50" t="s">
        <v>257</v>
      </c>
      <c r="H211" s="65">
        <f>VLOOKUP(F211,'Metales Pesados'!F211:U699,16,FALSE)</f>
        <v>0</v>
      </c>
      <c r="I211" s="36">
        <f>VLOOKUP(F211,'Metales Pesados'!F211:AH699,29,FALSE)</f>
        <v>0</v>
      </c>
      <c r="J211" s="61">
        <f>VLOOKUP(F211,'Metales Pesados'!F211:AU699,42,FALSE)</f>
        <v>0</v>
      </c>
      <c r="K211" s="36">
        <f>VLOOKUP(F211,'Metales Pesados'!F211:BH699,55,FALSE)</f>
        <v>0</v>
      </c>
      <c r="L211" s="36">
        <f>VLOOKUP(F211,'Metales Pesados'!F211:BU699,68,FALSE)</f>
        <v>0</v>
      </c>
      <c r="M211" s="36">
        <f>VLOOKUP(F211,'Metales Pesados'!F211:CH699,81,FALSE)</f>
        <v>0</v>
      </c>
      <c r="N211" s="61">
        <f>VLOOKUP(F211,'Metales Pesados'!F211:CU699,94,FALSE)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1">
        <v>31817</v>
      </c>
      <c r="G212" s="50" t="s">
        <v>258</v>
      </c>
      <c r="H212" s="65">
        <f>VLOOKUP(F212,'Metales Pesados'!F212:U700,16,FALSE)</f>
        <v>0</v>
      </c>
      <c r="I212" s="36">
        <f>VLOOKUP(F212,'Metales Pesados'!F212:AH700,29,FALSE)</f>
        <v>0</v>
      </c>
      <c r="J212" s="61">
        <f>VLOOKUP(F212,'Metales Pesados'!F212:AU700,42,FALSE)</f>
        <v>0</v>
      </c>
      <c r="K212" s="36">
        <f>VLOOKUP(F212,'Metales Pesados'!F212:BH700,55,FALSE)</f>
        <v>0</v>
      </c>
      <c r="L212" s="36">
        <f>VLOOKUP(F212,'Metales Pesados'!F212:BU700,68,FALSE)</f>
        <v>0</v>
      </c>
      <c r="M212" s="36">
        <f>VLOOKUP(F212,'Metales Pesados'!F212:CH700,81,FALSE)</f>
        <v>0</v>
      </c>
      <c r="N212" s="61">
        <f>VLOOKUP(F212,'Metales Pesados'!F212:CU700,94,FALSE)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1">
        <v>14717</v>
      </c>
      <c r="G213" s="50" t="s">
        <v>259</v>
      </c>
      <c r="H213" s="65">
        <f>VLOOKUP(F213,'Metales Pesados'!F213:U701,16,FALSE)</f>
        <v>0</v>
      </c>
      <c r="I213" s="36">
        <f>VLOOKUP(F213,'Metales Pesados'!F213:AH701,29,FALSE)</f>
        <v>0</v>
      </c>
      <c r="J213" s="61">
        <f>VLOOKUP(F213,'Metales Pesados'!F213:AU701,42,FALSE)</f>
        <v>0</v>
      </c>
      <c r="K213" s="36">
        <f>VLOOKUP(F213,'Metales Pesados'!F213:BH701,55,FALSE)</f>
        <v>0</v>
      </c>
      <c r="L213" s="36">
        <f>VLOOKUP(F213,'Metales Pesados'!F213:BU701,68,FALSE)</f>
        <v>0</v>
      </c>
      <c r="M213" s="36">
        <f>VLOOKUP(F213,'Metales Pesados'!F213:CH701,81,FALSE)</f>
        <v>0</v>
      </c>
      <c r="N213" s="61">
        <f>VLOOKUP(F213,'Metales Pesados'!F213:CU701,94,FALSE)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1">
        <v>18573</v>
      </c>
      <c r="G214" s="50" t="s">
        <v>260</v>
      </c>
      <c r="H214" s="65">
        <f>VLOOKUP(F214,'Metales Pesados'!F214:U702,16,FALSE)</f>
        <v>0</v>
      </c>
      <c r="I214" s="36">
        <f>VLOOKUP(F214,'Metales Pesados'!F214:AH702,29,FALSE)</f>
        <v>0</v>
      </c>
      <c r="J214" s="61">
        <f>VLOOKUP(F214,'Metales Pesados'!F214:AU702,42,FALSE)</f>
        <v>0</v>
      </c>
      <c r="K214" s="36">
        <f>VLOOKUP(F214,'Metales Pesados'!F214:BH702,55,FALSE)</f>
        <v>0</v>
      </c>
      <c r="L214" s="36">
        <f>VLOOKUP(F214,'Metales Pesados'!F214:BU702,68,FALSE)</f>
        <v>0</v>
      </c>
      <c r="M214" s="36">
        <f>VLOOKUP(F214,'Metales Pesados'!F214:CH702,81,FALSE)</f>
        <v>0</v>
      </c>
      <c r="N214" s="61">
        <f>VLOOKUP(F214,'Metales Pesados'!F214:CU702,94,FALSE)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1">
        <v>26116</v>
      </c>
      <c r="G215" s="50" t="s">
        <v>261</v>
      </c>
      <c r="H215" s="65">
        <f>VLOOKUP(F215,'Metales Pesados'!F215:U703,16,FALSE)</f>
        <v>0</v>
      </c>
      <c r="I215" s="36">
        <f>VLOOKUP(F215,'Metales Pesados'!F215:AH703,29,FALSE)</f>
        <v>0</v>
      </c>
      <c r="J215" s="61">
        <f>VLOOKUP(F215,'Metales Pesados'!F215:AU703,42,FALSE)</f>
        <v>0</v>
      </c>
      <c r="K215" s="36">
        <f>VLOOKUP(F215,'Metales Pesados'!F215:BH703,55,FALSE)</f>
        <v>0</v>
      </c>
      <c r="L215" s="36">
        <f>VLOOKUP(F215,'Metales Pesados'!F215:BU703,68,FALSE)</f>
        <v>0</v>
      </c>
      <c r="M215" s="36">
        <f>VLOOKUP(F215,'Metales Pesados'!F215:CH703,81,FALSE)</f>
        <v>0</v>
      </c>
      <c r="N215" s="61">
        <f>VLOOKUP(F215,'Metales Pesados'!F215:CU703,94,FALSE)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1">
        <v>26631</v>
      </c>
      <c r="G216" s="50" t="s">
        <v>262</v>
      </c>
      <c r="H216" s="65">
        <f>VLOOKUP(F216,'Metales Pesados'!F216:U704,16,FALSE)</f>
        <v>0</v>
      </c>
      <c r="I216" s="36">
        <f>VLOOKUP(F216,'Metales Pesados'!F216:AH704,29,FALSE)</f>
        <v>0</v>
      </c>
      <c r="J216" s="61">
        <f>VLOOKUP(F216,'Metales Pesados'!F216:AU704,42,FALSE)</f>
        <v>0</v>
      </c>
      <c r="K216" s="36">
        <f>VLOOKUP(F216,'Metales Pesados'!F216:BH704,55,FALSE)</f>
        <v>0</v>
      </c>
      <c r="L216" s="36">
        <f>VLOOKUP(F216,'Metales Pesados'!F216:BU704,68,FALSE)</f>
        <v>0</v>
      </c>
      <c r="M216" s="36">
        <f>VLOOKUP(F216,'Metales Pesados'!F216:CH704,81,FALSE)</f>
        <v>0</v>
      </c>
      <c r="N216" s="61">
        <f>VLOOKUP(F216,'Metales Pesados'!F216:CU704,94,FALSE)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1">
        <v>26839</v>
      </c>
      <c r="G217" s="50" t="s">
        <v>263</v>
      </c>
      <c r="H217" s="65">
        <f>VLOOKUP(F217,'Metales Pesados'!F217:U705,16,FALSE)</f>
        <v>0</v>
      </c>
      <c r="I217" s="36">
        <f>VLOOKUP(F217,'Metales Pesados'!F217:AH705,29,FALSE)</f>
        <v>0</v>
      </c>
      <c r="J217" s="61">
        <f>VLOOKUP(F217,'Metales Pesados'!F217:AU705,42,FALSE)</f>
        <v>0</v>
      </c>
      <c r="K217" s="36">
        <f>VLOOKUP(F217,'Metales Pesados'!F217:BH705,55,FALSE)</f>
        <v>0</v>
      </c>
      <c r="L217" s="36">
        <f>VLOOKUP(F217,'Metales Pesados'!F217:BU705,68,FALSE)</f>
        <v>0</v>
      </c>
      <c r="M217" s="36">
        <f>VLOOKUP(F217,'Metales Pesados'!F217:CH705,81,FALSE)</f>
        <v>0</v>
      </c>
      <c r="N217" s="61">
        <f>VLOOKUP(F217,'Metales Pesados'!F217:CU705,94,FALSE)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1">
        <v>26060</v>
      </c>
      <c r="G218" s="50" t="s">
        <v>265</v>
      </c>
      <c r="H218" s="65">
        <f>VLOOKUP(F218,'Metales Pesados'!F218:U706,16,FALSE)</f>
        <v>0</v>
      </c>
      <c r="I218" s="36">
        <f>VLOOKUP(F218,'Metales Pesados'!F218:AH706,29,FALSE)</f>
        <v>0</v>
      </c>
      <c r="J218" s="61">
        <f>VLOOKUP(F218,'Metales Pesados'!F218:AU706,42,FALSE)</f>
        <v>0</v>
      </c>
      <c r="K218" s="36">
        <f>VLOOKUP(F218,'Metales Pesados'!F218:BH706,55,FALSE)</f>
        <v>0</v>
      </c>
      <c r="L218" s="36">
        <f>VLOOKUP(F218,'Metales Pesados'!F218:BU706,68,FALSE)</f>
        <v>0</v>
      </c>
      <c r="M218" s="36">
        <f>VLOOKUP(F218,'Metales Pesados'!F218:CH706,81,FALSE)</f>
        <v>0</v>
      </c>
      <c r="N218" s="61">
        <f>VLOOKUP(F218,'Metales Pesados'!F218:CU706,94,FALSE)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2">
        <v>163</v>
      </c>
      <c r="G219" s="50" t="s">
        <v>266</v>
      </c>
      <c r="H219" s="65">
        <f>VLOOKUP(F219,'Metales Pesados'!F219:U707,16,FALSE)</f>
        <v>0</v>
      </c>
      <c r="I219" s="36">
        <f>VLOOKUP(F219,'Metales Pesados'!F219:AH707,29,FALSE)</f>
        <v>0</v>
      </c>
      <c r="J219" s="61">
        <f>VLOOKUP(F219,'Metales Pesados'!F219:AU707,42,FALSE)</f>
        <v>0</v>
      </c>
      <c r="K219" s="36">
        <f>VLOOKUP(F219,'Metales Pesados'!F219:BH707,55,FALSE)</f>
        <v>0</v>
      </c>
      <c r="L219" s="36">
        <f>VLOOKUP(F219,'Metales Pesados'!F219:BU707,68,FALSE)</f>
        <v>0</v>
      </c>
      <c r="M219" s="36">
        <f>VLOOKUP(F219,'Metales Pesados'!F219:CH707,81,FALSE)</f>
        <v>0</v>
      </c>
      <c r="N219" s="61">
        <f>VLOOKUP(F219,'Metales Pesados'!F219:CU707,94,FALSE)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2">
        <v>164</v>
      </c>
      <c r="G220" s="50" t="s">
        <v>267</v>
      </c>
      <c r="H220" s="65">
        <f>VLOOKUP(F220,'Metales Pesados'!F220:U708,16,FALSE)</f>
        <v>0</v>
      </c>
      <c r="I220" s="36">
        <f>VLOOKUP(F220,'Metales Pesados'!F220:AH708,29,FALSE)</f>
        <v>0</v>
      </c>
      <c r="J220" s="61">
        <f>VLOOKUP(F220,'Metales Pesados'!F220:AU708,42,FALSE)</f>
        <v>0</v>
      </c>
      <c r="K220" s="36">
        <f>VLOOKUP(F220,'Metales Pesados'!F220:BH708,55,FALSE)</f>
        <v>0</v>
      </c>
      <c r="L220" s="36">
        <f>VLOOKUP(F220,'Metales Pesados'!F220:BU708,68,FALSE)</f>
        <v>0</v>
      </c>
      <c r="M220" s="36">
        <f>VLOOKUP(F220,'Metales Pesados'!F220:CH708,81,FALSE)</f>
        <v>0</v>
      </c>
      <c r="N220" s="61">
        <f>VLOOKUP(F220,'Metales Pesados'!F220:CU708,94,FALSE)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2">
        <v>165</v>
      </c>
      <c r="G221" s="50" t="s">
        <v>268</v>
      </c>
      <c r="H221" s="65">
        <f>VLOOKUP(F221,'Metales Pesados'!F221:U709,16,FALSE)</f>
        <v>0</v>
      </c>
      <c r="I221" s="36">
        <f>VLOOKUP(F221,'Metales Pesados'!F221:AH709,29,FALSE)</f>
        <v>0</v>
      </c>
      <c r="J221" s="61">
        <f>VLOOKUP(F221,'Metales Pesados'!F221:AU709,42,FALSE)</f>
        <v>0</v>
      </c>
      <c r="K221" s="36">
        <f>VLOOKUP(F221,'Metales Pesados'!F221:BH709,55,FALSE)</f>
        <v>0</v>
      </c>
      <c r="L221" s="36">
        <f>VLOOKUP(F221,'Metales Pesados'!F221:BU709,68,FALSE)</f>
        <v>0</v>
      </c>
      <c r="M221" s="36">
        <f>VLOOKUP(F221,'Metales Pesados'!F221:CH709,81,FALSE)</f>
        <v>0</v>
      </c>
      <c r="N221" s="61">
        <f>VLOOKUP(F221,'Metales Pesados'!F221:CU709,94,FALSE)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2">
        <v>166</v>
      </c>
      <c r="G222" s="50" t="s">
        <v>269</v>
      </c>
      <c r="H222" s="65">
        <f>VLOOKUP(F222,'Metales Pesados'!F222:U710,16,FALSE)</f>
        <v>0</v>
      </c>
      <c r="I222" s="36">
        <f>VLOOKUP(F222,'Metales Pesados'!F222:AH710,29,FALSE)</f>
        <v>0</v>
      </c>
      <c r="J222" s="61">
        <f>VLOOKUP(F222,'Metales Pesados'!F222:AU710,42,FALSE)</f>
        <v>0</v>
      </c>
      <c r="K222" s="36">
        <f>VLOOKUP(F222,'Metales Pesados'!F222:BH710,55,FALSE)</f>
        <v>0</v>
      </c>
      <c r="L222" s="36">
        <f>VLOOKUP(F222,'Metales Pesados'!F222:BU710,68,FALSE)</f>
        <v>0</v>
      </c>
      <c r="M222" s="36">
        <f>VLOOKUP(F222,'Metales Pesados'!F222:CH710,81,FALSE)</f>
        <v>0</v>
      </c>
      <c r="N222" s="61">
        <f>VLOOKUP(F222,'Metales Pesados'!F222:CU710,94,FALSE)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2">
        <v>167</v>
      </c>
      <c r="G223" s="50" t="s">
        <v>270</v>
      </c>
      <c r="H223" s="65">
        <f>VLOOKUP(F223,'Metales Pesados'!F223:U711,16,FALSE)</f>
        <v>0</v>
      </c>
      <c r="I223" s="36">
        <f>VLOOKUP(F223,'Metales Pesados'!F223:AH711,29,FALSE)</f>
        <v>0</v>
      </c>
      <c r="J223" s="61">
        <f>VLOOKUP(F223,'Metales Pesados'!F223:AU711,42,FALSE)</f>
        <v>0</v>
      </c>
      <c r="K223" s="36">
        <f>VLOOKUP(F223,'Metales Pesados'!F223:BH711,55,FALSE)</f>
        <v>0</v>
      </c>
      <c r="L223" s="36">
        <f>VLOOKUP(F223,'Metales Pesados'!F223:BU711,68,FALSE)</f>
        <v>0</v>
      </c>
      <c r="M223" s="36">
        <f>VLOOKUP(F223,'Metales Pesados'!F223:CH711,81,FALSE)</f>
        <v>0</v>
      </c>
      <c r="N223" s="61">
        <f>VLOOKUP(F223,'Metales Pesados'!F223:CU711,94,FALSE)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2">
        <v>294</v>
      </c>
      <c r="G224" s="50" t="s">
        <v>271</v>
      </c>
      <c r="H224" s="65">
        <f>VLOOKUP(F224,'Metales Pesados'!F224:U712,16,FALSE)</f>
        <v>0</v>
      </c>
      <c r="I224" s="36">
        <f>VLOOKUP(F224,'Metales Pesados'!F224:AH712,29,FALSE)</f>
        <v>0</v>
      </c>
      <c r="J224" s="61">
        <f>VLOOKUP(F224,'Metales Pesados'!F224:AU712,42,FALSE)</f>
        <v>0</v>
      </c>
      <c r="K224" s="36">
        <f>VLOOKUP(F224,'Metales Pesados'!F224:BH712,55,FALSE)</f>
        <v>0</v>
      </c>
      <c r="L224" s="36">
        <f>VLOOKUP(F224,'Metales Pesados'!F224:BU712,68,FALSE)</f>
        <v>0</v>
      </c>
      <c r="M224" s="36">
        <f>VLOOKUP(F224,'Metales Pesados'!F224:CH712,81,FALSE)</f>
        <v>0</v>
      </c>
      <c r="N224" s="61">
        <f>VLOOKUP(F224,'Metales Pesados'!F224:CU712,94,FALSE)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2">
        <v>31810</v>
      </c>
      <c r="G225" s="50" t="s">
        <v>272</v>
      </c>
      <c r="H225" s="65">
        <f>VLOOKUP(F225,'Metales Pesados'!F225:U713,16,FALSE)</f>
        <v>0</v>
      </c>
      <c r="I225" s="36">
        <f>VLOOKUP(F225,'Metales Pesados'!F225:AH713,29,FALSE)</f>
        <v>0</v>
      </c>
      <c r="J225" s="61">
        <f>VLOOKUP(F225,'Metales Pesados'!F225:AU713,42,FALSE)</f>
        <v>0</v>
      </c>
      <c r="K225" s="36">
        <f>VLOOKUP(F225,'Metales Pesados'!F225:BH713,55,FALSE)</f>
        <v>0</v>
      </c>
      <c r="L225" s="36">
        <f>VLOOKUP(F225,'Metales Pesados'!F225:BU713,68,FALSE)</f>
        <v>0</v>
      </c>
      <c r="M225" s="36">
        <f>VLOOKUP(F225,'Metales Pesados'!F225:CH713,81,FALSE)</f>
        <v>0</v>
      </c>
      <c r="N225" s="61">
        <f>VLOOKUP(F225,'Metales Pesados'!F225:CU713,94,FALSE)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2">
        <v>295</v>
      </c>
      <c r="G226" s="50" t="s">
        <v>273</v>
      </c>
      <c r="H226" s="65">
        <f>VLOOKUP(F226,'Metales Pesados'!F226:U714,16,FALSE)</f>
        <v>0</v>
      </c>
      <c r="I226" s="36">
        <f>VLOOKUP(F226,'Metales Pesados'!F226:AH714,29,FALSE)</f>
        <v>0</v>
      </c>
      <c r="J226" s="61">
        <f>VLOOKUP(F226,'Metales Pesados'!F226:AU714,42,FALSE)</f>
        <v>0</v>
      </c>
      <c r="K226" s="36">
        <f>VLOOKUP(F226,'Metales Pesados'!F226:BH714,55,FALSE)</f>
        <v>0</v>
      </c>
      <c r="L226" s="36">
        <f>VLOOKUP(F226,'Metales Pesados'!F226:BU714,68,FALSE)</f>
        <v>0</v>
      </c>
      <c r="M226" s="36">
        <f>VLOOKUP(F226,'Metales Pesados'!F226:CH714,81,FALSE)</f>
        <v>0</v>
      </c>
      <c r="N226" s="61">
        <f>VLOOKUP(F226,'Metales Pesados'!F226:CU714,94,FALSE)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2">
        <v>31703</v>
      </c>
      <c r="G227" s="50" t="s">
        <v>274</v>
      </c>
      <c r="H227" s="65">
        <f>VLOOKUP(F227,'Metales Pesados'!F227:U715,16,FALSE)</f>
        <v>0</v>
      </c>
      <c r="I227" s="36">
        <f>VLOOKUP(F227,'Metales Pesados'!F227:AH715,29,FALSE)</f>
        <v>0</v>
      </c>
      <c r="J227" s="61">
        <f>VLOOKUP(F227,'Metales Pesados'!F227:AU715,42,FALSE)</f>
        <v>0</v>
      </c>
      <c r="K227" s="36">
        <f>VLOOKUP(F227,'Metales Pesados'!F227:BH715,55,FALSE)</f>
        <v>0</v>
      </c>
      <c r="L227" s="36">
        <f>VLOOKUP(F227,'Metales Pesados'!F227:BU715,68,FALSE)</f>
        <v>0</v>
      </c>
      <c r="M227" s="36">
        <f>VLOOKUP(F227,'Metales Pesados'!F227:CH715,81,FALSE)</f>
        <v>0</v>
      </c>
      <c r="N227" s="61">
        <f>VLOOKUP(F227,'Metales Pesados'!F227:CU715,94,FALSE)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2">
        <v>6763</v>
      </c>
      <c r="G228" s="50" t="s">
        <v>275</v>
      </c>
      <c r="H228" s="65">
        <f>VLOOKUP(F228,'Metales Pesados'!F228:U716,16,FALSE)</f>
        <v>0</v>
      </c>
      <c r="I228" s="36">
        <f>VLOOKUP(F228,'Metales Pesados'!F228:AH716,29,FALSE)</f>
        <v>0</v>
      </c>
      <c r="J228" s="61">
        <f>VLOOKUP(F228,'Metales Pesados'!F228:AU716,42,FALSE)</f>
        <v>0</v>
      </c>
      <c r="K228" s="36">
        <f>VLOOKUP(F228,'Metales Pesados'!F228:BH716,55,FALSE)</f>
        <v>0</v>
      </c>
      <c r="L228" s="36">
        <f>VLOOKUP(F228,'Metales Pesados'!F228:BU716,68,FALSE)</f>
        <v>0</v>
      </c>
      <c r="M228" s="36">
        <f>VLOOKUP(F228,'Metales Pesados'!F228:CH716,81,FALSE)</f>
        <v>0</v>
      </c>
      <c r="N228" s="61">
        <f>VLOOKUP(F228,'Metales Pesados'!F228:CU716,94,FALSE)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2">
        <v>168</v>
      </c>
      <c r="G229" s="50" t="s">
        <v>276</v>
      </c>
      <c r="H229" s="65">
        <f>VLOOKUP(F229,'Metales Pesados'!F229:U717,16,FALSE)</f>
        <v>0</v>
      </c>
      <c r="I229" s="36">
        <f>VLOOKUP(F229,'Metales Pesados'!F229:AH717,29,FALSE)</f>
        <v>0</v>
      </c>
      <c r="J229" s="61">
        <f>VLOOKUP(F229,'Metales Pesados'!F229:AU717,42,FALSE)</f>
        <v>0</v>
      </c>
      <c r="K229" s="36">
        <f>VLOOKUP(F229,'Metales Pesados'!F229:BH717,55,FALSE)</f>
        <v>0</v>
      </c>
      <c r="L229" s="36">
        <f>VLOOKUP(F229,'Metales Pesados'!F229:BU717,68,FALSE)</f>
        <v>0</v>
      </c>
      <c r="M229" s="36">
        <f>VLOOKUP(F229,'Metales Pesados'!F229:CH717,81,FALSE)</f>
        <v>0</v>
      </c>
      <c r="N229" s="61">
        <f>VLOOKUP(F229,'Metales Pesados'!F229:CU717,94,FALSE)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2">
        <v>169</v>
      </c>
      <c r="G230" s="50" t="s">
        <v>277</v>
      </c>
      <c r="H230" s="65">
        <f>VLOOKUP(F230,'Metales Pesados'!F230:U718,16,FALSE)</f>
        <v>0</v>
      </c>
      <c r="I230" s="36">
        <f>VLOOKUP(F230,'Metales Pesados'!F230:AH718,29,FALSE)</f>
        <v>0</v>
      </c>
      <c r="J230" s="61">
        <f>VLOOKUP(F230,'Metales Pesados'!F230:AU718,42,FALSE)</f>
        <v>0</v>
      </c>
      <c r="K230" s="36">
        <f>VLOOKUP(F230,'Metales Pesados'!F230:BH718,55,FALSE)</f>
        <v>0</v>
      </c>
      <c r="L230" s="36">
        <f>VLOOKUP(F230,'Metales Pesados'!F230:BU718,68,FALSE)</f>
        <v>0</v>
      </c>
      <c r="M230" s="36">
        <f>VLOOKUP(F230,'Metales Pesados'!F230:CH718,81,FALSE)</f>
        <v>0</v>
      </c>
      <c r="N230" s="61">
        <f>VLOOKUP(F230,'Metales Pesados'!F230:CU718,94,FALSE)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2">
        <v>26489</v>
      </c>
      <c r="G231" s="50" t="s">
        <v>278</v>
      </c>
      <c r="H231" s="65">
        <f>VLOOKUP(F231,'Metales Pesados'!F231:U719,16,FALSE)</f>
        <v>0</v>
      </c>
      <c r="I231" s="36">
        <f>VLOOKUP(F231,'Metales Pesados'!F231:AH719,29,FALSE)</f>
        <v>0</v>
      </c>
      <c r="J231" s="61">
        <f>VLOOKUP(F231,'Metales Pesados'!F231:AU719,42,FALSE)</f>
        <v>0</v>
      </c>
      <c r="K231" s="36">
        <f>VLOOKUP(F231,'Metales Pesados'!F231:BH719,55,FALSE)</f>
        <v>0</v>
      </c>
      <c r="L231" s="36">
        <f>VLOOKUP(F231,'Metales Pesados'!F231:BU719,68,FALSE)</f>
        <v>0</v>
      </c>
      <c r="M231" s="36">
        <f>VLOOKUP(F231,'Metales Pesados'!F231:CH719,81,FALSE)</f>
        <v>0</v>
      </c>
      <c r="N231" s="61">
        <f>VLOOKUP(F231,'Metales Pesados'!F231:CU719,94,FALSE)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2">
        <v>26490</v>
      </c>
      <c r="G232" s="50" t="s">
        <v>279</v>
      </c>
      <c r="H232" s="65">
        <f>VLOOKUP(F232,'Metales Pesados'!F232:U720,16,FALSE)</f>
        <v>0</v>
      </c>
      <c r="I232" s="36">
        <f>VLOOKUP(F232,'Metales Pesados'!F232:AH720,29,FALSE)</f>
        <v>0</v>
      </c>
      <c r="J232" s="61">
        <f>VLOOKUP(F232,'Metales Pesados'!F232:AU720,42,FALSE)</f>
        <v>0</v>
      </c>
      <c r="K232" s="36">
        <f>VLOOKUP(F232,'Metales Pesados'!F232:BH720,55,FALSE)</f>
        <v>0</v>
      </c>
      <c r="L232" s="36">
        <f>VLOOKUP(F232,'Metales Pesados'!F232:BU720,68,FALSE)</f>
        <v>0</v>
      </c>
      <c r="M232" s="36">
        <f>VLOOKUP(F232,'Metales Pesados'!F232:CH720,81,FALSE)</f>
        <v>0</v>
      </c>
      <c r="N232" s="61">
        <f>VLOOKUP(F232,'Metales Pesados'!F232:CU720,94,FALSE)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2">
        <v>31356</v>
      </c>
      <c r="G233" s="50" t="s">
        <v>280</v>
      </c>
      <c r="H233" s="65">
        <f>VLOOKUP(F233,'Metales Pesados'!F233:U721,16,FALSE)</f>
        <v>0</v>
      </c>
      <c r="I233" s="36">
        <f>VLOOKUP(F233,'Metales Pesados'!F233:AH721,29,FALSE)</f>
        <v>0</v>
      </c>
      <c r="J233" s="61">
        <f>VLOOKUP(F233,'Metales Pesados'!F233:AU721,42,FALSE)</f>
        <v>0</v>
      </c>
      <c r="K233" s="36">
        <f>VLOOKUP(F233,'Metales Pesados'!F233:BH721,55,FALSE)</f>
        <v>0</v>
      </c>
      <c r="L233" s="36">
        <f>VLOOKUP(F233,'Metales Pesados'!F233:BU721,68,FALSE)</f>
        <v>0</v>
      </c>
      <c r="M233" s="36">
        <f>VLOOKUP(F233,'Metales Pesados'!F233:CH721,81,FALSE)</f>
        <v>0</v>
      </c>
      <c r="N233" s="61">
        <f>VLOOKUP(F233,'Metales Pesados'!F233:CU721,94,FALSE)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2">
        <v>26986</v>
      </c>
      <c r="G234" s="50" t="s">
        <v>281</v>
      </c>
      <c r="H234" s="65">
        <f>VLOOKUP(F234,'Metales Pesados'!F234:U722,16,FALSE)</f>
        <v>0</v>
      </c>
      <c r="I234" s="36">
        <f>VLOOKUP(F234,'Metales Pesados'!F234:AH722,29,FALSE)</f>
        <v>0</v>
      </c>
      <c r="J234" s="61">
        <f>VLOOKUP(F234,'Metales Pesados'!F234:AU722,42,FALSE)</f>
        <v>0</v>
      </c>
      <c r="K234" s="36">
        <f>VLOOKUP(F234,'Metales Pesados'!F234:BH722,55,FALSE)</f>
        <v>0</v>
      </c>
      <c r="L234" s="36">
        <f>VLOOKUP(F234,'Metales Pesados'!F234:BU722,68,FALSE)</f>
        <v>0</v>
      </c>
      <c r="M234" s="36">
        <f>VLOOKUP(F234,'Metales Pesados'!F234:CH722,81,FALSE)</f>
        <v>0</v>
      </c>
      <c r="N234" s="61">
        <f>VLOOKUP(F234,'Metales Pesados'!F234:CU722,94,FALSE)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2">
        <v>26487</v>
      </c>
      <c r="G235" s="50" t="s">
        <v>282</v>
      </c>
      <c r="H235" s="65">
        <f>VLOOKUP(F235,'Metales Pesados'!F235:U723,16,FALSE)</f>
        <v>0</v>
      </c>
      <c r="I235" s="36">
        <f>VLOOKUP(F235,'Metales Pesados'!F235:AH723,29,FALSE)</f>
        <v>0</v>
      </c>
      <c r="J235" s="61">
        <f>VLOOKUP(F235,'Metales Pesados'!F235:AU723,42,FALSE)</f>
        <v>0</v>
      </c>
      <c r="K235" s="36">
        <f>VLOOKUP(F235,'Metales Pesados'!F235:BH723,55,FALSE)</f>
        <v>0</v>
      </c>
      <c r="L235" s="36">
        <f>VLOOKUP(F235,'Metales Pesados'!F235:BU723,68,FALSE)</f>
        <v>0</v>
      </c>
      <c r="M235" s="36">
        <f>VLOOKUP(F235,'Metales Pesados'!F235:CH723,81,FALSE)</f>
        <v>0</v>
      </c>
      <c r="N235" s="61">
        <f>VLOOKUP(F235,'Metales Pesados'!F235:CU723,94,FALSE)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2">
        <v>31146</v>
      </c>
      <c r="G236" s="50" t="s">
        <v>283</v>
      </c>
      <c r="H236" s="65">
        <f>VLOOKUP(F236,'Metales Pesados'!F236:U724,16,FALSE)</f>
        <v>0</v>
      </c>
      <c r="I236" s="36">
        <f>VLOOKUP(F236,'Metales Pesados'!F236:AH724,29,FALSE)</f>
        <v>0</v>
      </c>
      <c r="J236" s="61">
        <f>VLOOKUP(F236,'Metales Pesados'!F236:AU724,42,FALSE)</f>
        <v>0</v>
      </c>
      <c r="K236" s="36">
        <f>VLOOKUP(F236,'Metales Pesados'!F236:BH724,55,FALSE)</f>
        <v>0</v>
      </c>
      <c r="L236" s="36">
        <f>VLOOKUP(F236,'Metales Pesados'!F236:BU724,68,FALSE)</f>
        <v>0</v>
      </c>
      <c r="M236" s="36">
        <f>VLOOKUP(F236,'Metales Pesados'!F236:CH724,81,FALSE)</f>
        <v>0</v>
      </c>
      <c r="N236" s="61">
        <f>VLOOKUP(F236,'Metales Pesados'!F236:CU724,94,FALSE)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2">
        <v>26496</v>
      </c>
      <c r="G237" s="50" t="s">
        <v>284</v>
      </c>
      <c r="H237" s="65">
        <f>VLOOKUP(F237,'Metales Pesados'!F237:U725,16,FALSE)</f>
        <v>0</v>
      </c>
      <c r="I237" s="36">
        <f>VLOOKUP(F237,'Metales Pesados'!F237:AH725,29,FALSE)</f>
        <v>0</v>
      </c>
      <c r="J237" s="61">
        <f>VLOOKUP(F237,'Metales Pesados'!F237:AU725,42,FALSE)</f>
        <v>0</v>
      </c>
      <c r="K237" s="36">
        <f>VLOOKUP(F237,'Metales Pesados'!F237:BH725,55,FALSE)</f>
        <v>0</v>
      </c>
      <c r="L237" s="36">
        <f>VLOOKUP(F237,'Metales Pesados'!F237:BU725,68,FALSE)</f>
        <v>0</v>
      </c>
      <c r="M237" s="36">
        <f>VLOOKUP(F237,'Metales Pesados'!F237:CH725,81,FALSE)</f>
        <v>0</v>
      </c>
      <c r="N237" s="61">
        <f>VLOOKUP(F237,'Metales Pesados'!F237:CU725,94,FALSE)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2">
        <v>176</v>
      </c>
      <c r="G238" s="50" t="s">
        <v>286</v>
      </c>
      <c r="H238" s="65">
        <f>VLOOKUP(F238,'Metales Pesados'!F238:U726,16,FALSE)</f>
        <v>0</v>
      </c>
      <c r="I238" s="36">
        <f>VLOOKUP(F238,'Metales Pesados'!F238:AH726,29,FALSE)</f>
        <v>0</v>
      </c>
      <c r="J238" s="61">
        <f>VLOOKUP(F238,'Metales Pesados'!F238:AU726,42,FALSE)</f>
        <v>0</v>
      </c>
      <c r="K238" s="36">
        <f>VLOOKUP(F238,'Metales Pesados'!F238:BH726,55,FALSE)</f>
        <v>0</v>
      </c>
      <c r="L238" s="36">
        <f>VLOOKUP(F238,'Metales Pesados'!F238:BU726,68,FALSE)</f>
        <v>0</v>
      </c>
      <c r="M238" s="36">
        <f>VLOOKUP(F238,'Metales Pesados'!F238:CH726,81,FALSE)</f>
        <v>0</v>
      </c>
      <c r="N238" s="61">
        <f>VLOOKUP(F238,'Metales Pesados'!F238:CU726,94,FALSE)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2">
        <v>31156</v>
      </c>
      <c r="G239" s="50" t="s">
        <v>287</v>
      </c>
      <c r="H239" s="65">
        <f>VLOOKUP(F239,'Metales Pesados'!F239:U727,16,FALSE)</f>
        <v>0</v>
      </c>
      <c r="I239" s="36">
        <f>VLOOKUP(F239,'Metales Pesados'!F239:AH727,29,FALSE)</f>
        <v>0</v>
      </c>
      <c r="J239" s="61">
        <f>VLOOKUP(F239,'Metales Pesados'!F239:AU727,42,FALSE)</f>
        <v>0</v>
      </c>
      <c r="K239" s="36">
        <f>VLOOKUP(F239,'Metales Pesados'!F239:BH727,55,FALSE)</f>
        <v>0</v>
      </c>
      <c r="L239" s="36">
        <f>VLOOKUP(F239,'Metales Pesados'!F239:BU727,68,FALSE)</f>
        <v>0</v>
      </c>
      <c r="M239" s="36">
        <f>VLOOKUP(F239,'Metales Pesados'!F239:CH727,81,FALSE)</f>
        <v>0</v>
      </c>
      <c r="N239" s="61">
        <f>VLOOKUP(F239,'Metales Pesados'!F239:CU727,94,FALSE)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2">
        <v>185</v>
      </c>
      <c r="G240" s="50" t="s">
        <v>288</v>
      </c>
      <c r="H240" s="65">
        <f>VLOOKUP(F240,'Metales Pesados'!F240:U728,16,FALSE)</f>
        <v>0</v>
      </c>
      <c r="I240" s="36">
        <f>VLOOKUP(F240,'Metales Pesados'!F240:AH728,29,FALSE)</f>
        <v>0</v>
      </c>
      <c r="J240" s="61">
        <f>VLOOKUP(F240,'Metales Pesados'!F240:AU728,42,FALSE)</f>
        <v>0</v>
      </c>
      <c r="K240" s="36">
        <f>VLOOKUP(F240,'Metales Pesados'!F240:BH728,55,FALSE)</f>
        <v>0</v>
      </c>
      <c r="L240" s="36">
        <f>VLOOKUP(F240,'Metales Pesados'!F240:BU728,68,FALSE)</f>
        <v>0</v>
      </c>
      <c r="M240" s="36">
        <f>VLOOKUP(F240,'Metales Pesados'!F240:CH728,81,FALSE)</f>
        <v>0</v>
      </c>
      <c r="N240" s="61">
        <f>VLOOKUP(F240,'Metales Pesados'!F240:CU728,94,FALSE)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2">
        <v>26297</v>
      </c>
      <c r="G241" s="50" t="s">
        <v>289</v>
      </c>
      <c r="H241" s="65">
        <f>VLOOKUP(F241,'Metales Pesados'!F241:U729,16,FALSE)</f>
        <v>0</v>
      </c>
      <c r="I241" s="36">
        <f>VLOOKUP(F241,'Metales Pesados'!F241:AH729,29,FALSE)</f>
        <v>0</v>
      </c>
      <c r="J241" s="61">
        <f>VLOOKUP(F241,'Metales Pesados'!F241:AU729,42,FALSE)</f>
        <v>0</v>
      </c>
      <c r="K241" s="36">
        <f>VLOOKUP(F241,'Metales Pesados'!F241:BH729,55,FALSE)</f>
        <v>0</v>
      </c>
      <c r="L241" s="36">
        <f>VLOOKUP(F241,'Metales Pesados'!F241:BU729,68,FALSE)</f>
        <v>0</v>
      </c>
      <c r="M241" s="36">
        <f>VLOOKUP(F241,'Metales Pesados'!F241:CH729,81,FALSE)</f>
        <v>0</v>
      </c>
      <c r="N241" s="61">
        <f>VLOOKUP(F241,'Metales Pesados'!F241:CU729,94,FALSE)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2">
        <v>298</v>
      </c>
      <c r="G242" s="50" t="s">
        <v>290</v>
      </c>
      <c r="H242" s="65">
        <f>VLOOKUP(F242,'Metales Pesados'!F242:U730,16,FALSE)</f>
        <v>0</v>
      </c>
      <c r="I242" s="36">
        <f>VLOOKUP(F242,'Metales Pesados'!F242:AH730,29,FALSE)</f>
        <v>0</v>
      </c>
      <c r="J242" s="61">
        <f>VLOOKUP(F242,'Metales Pesados'!F242:AU730,42,FALSE)</f>
        <v>0</v>
      </c>
      <c r="K242" s="36">
        <f>VLOOKUP(F242,'Metales Pesados'!F242:BH730,55,FALSE)</f>
        <v>0</v>
      </c>
      <c r="L242" s="36">
        <f>VLOOKUP(F242,'Metales Pesados'!F242:BU730,68,FALSE)</f>
        <v>0</v>
      </c>
      <c r="M242" s="36">
        <f>VLOOKUP(F242,'Metales Pesados'!F242:CH730,81,FALSE)</f>
        <v>0</v>
      </c>
      <c r="N242" s="61">
        <f>VLOOKUP(F242,'Metales Pesados'!F242:CU730,94,FALSE)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2">
        <v>14253</v>
      </c>
      <c r="G243" s="50" t="s">
        <v>291</v>
      </c>
      <c r="H243" s="65">
        <f>VLOOKUP(F243,'Metales Pesados'!F243:U731,16,FALSE)</f>
        <v>0</v>
      </c>
      <c r="I243" s="36">
        <f>VLOOKUP(F243,'Metales Pesados'!F243:AH731,29,FALSE)</f>
        <v>0</v>
      </c>
      <c r="J243" s="61">
        <f>VLOOKUP(F243,'Metales Pesados'!F243:AU731,42,FALSE)</f>
        <v>0</v>
      </c>
      <c r="K243" s="36">
        <f>VLOOKUP(F243,'Metales Pesados'!F243:BH731,55,FALSE)</f>
        <v>0</v>
      </c>
      <c r="L243" s="36">
        <f>VLOOKUP(F243,'Metales Pesados'!F243:BU731,68,FALSE)</f>
        <v>0</v>
      </c>
      <c r="M243" s="36">
        <f>VLOOKUP(F243,'Metales Pesados'!F243:CH731,81,FALSE)</f>
        <v>0</v>
      </c>
      <c r="N243" s="61">
        <f>VLOOKUP(F243,'Metales Pesados'!F243:CU731,94,FALSE)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2">
        <v>31540</v>
      </c>
      <c r="G244" s="50" t="s">
        <v>292</v>
      </c>
      <c r="H244" s="65">
        <f>VLOOKUP(F244,'Metales Pesados'!F244:U732,16,FALSE)</f>
        <v>0</v>
      </c>
      <c r="I244" s="36">
        <f>VLOOKUP(F244,'Metales Pesados'!F244:AH732,29,FALSE)</f>
        <v>0</v>
      </c>
      <c r="J244" s="61">
        <f>VLOOKUP(F244,'Metales Pesados'!F244:AU732,42,FALSE)</f>
        <v>0</v>
      </c>
      <c r="K244" s="36">
        <f>VLOOKUP(F244,'Metales Pesados'!F244:BH732,55,FALSE)</f>
        <v>0</v>
      </c>
      <c r="L244" s="36">
        <f>VLOOKUP(F244,'Metales Pesados'!F244:BU732,68,FALSE)</f>
        <v>0</v>
      </c>
      <c r="M244" s="36">
        <f>VLOOKUP(F244,'Metales Pesados'!F244:CH732,81,FALSE)</f>
        <v>0</v>
      </c>
      <c r="N244" s="61">
        <f>VLOOKUP(F244,'Metales Pesados'!F244:CU732,94,FALSE)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2">
        <v>170</v>
      </c>
      <c r="G245" s="50" t="s">
        <v>293</v>
      </c>
      <c r="H245" s="65">
        <f>VLOOKUP(F245,'Metales Pesados'!F245:U733,16,FALSE)</f>
        <v>0</v>
      </c>
      <c r="I245" s="36">
        <f>VLOOKUP(F245,'Metales Pesados'!F245:AH733,29,FALSE)</f>
        <v>0</v>
      </c>
      <c r="J245" s="61">
        <f>VLOOKUP(F245,'Metales Pesados'!F245:AU733,42,FALSE)</f>
        <v>0</v>
      </c>
      <c r="K245" s="36">
        <f>VLOOKUP(F245,'Metales Pesados'!F245:BH733,55,FALSE)</f>
        <v>0</v>
      </c>
      <c r="L245" s="36">
        <f>VLOOKUP(F245,'Metales Pesados'!F245:BU733,68,FALSE)</f>
        <v>0</v>
      </c>
      <c r="M245" s="36">
        <f>VLOOKUP(F245,'Metales Pesados'!F245:CH733,81,FALSE)</f>
        <v>0</v>
      </c>
      <c r="N245" s="61">
        <f>VLOOKUP(F245,'Metales Pesados'!F245:CU733,94,FALSE)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2">
        <v>17455</v>
      </c>
      <c r="G246" s="50" t="s">
        <v>294</v>
      </c>
      <c r="H246" s="65">
        <f>VLOOKUP(F246,'Metales Pesados'!F246:U734,16,FALSE)</f>
        <v>0</v>
      </c>
      <c r="I246" s="36">
        <f>VLOOKUP(F246,'Metales Pesados'!F246:AH734,29,FALSE)</f>
        <v>0</v>
      </c>
      <c r="J246" s="61">
        <f>VLOOKUP(F246,'Metales Pesados'!F246:AU734,42,FALSE)</f>
        <v>0</v>
      </c>
      <c r="K246" s="36">
        <f>VLOOKUP(F246,'Metales Pesados'!F246:BH734,55,FALSE)</f>
        <v>0</v>
      </c>
      <c r="L246" s="36">
        <f>VLOOKUP(F246,'Metales Pesados'!F246:BU734,68,FALSE)</f>
        <v>0</v>
      </c>
      <c r="M246" s="36">
        <f>VLOOKUP(F246,'Metales Pesados'!F246:CH734,81,FALSE)</f>
        <v>0</v>
      </c>
      <c r="N246" s="61">
        <f>VLOOKUP(F246,'Metales Pesados'!F246:CU734,94,FALSE)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2">
        <v>26486</v>
      </c>
      <c r="G247" s="50" t="s">
        <v>281</v>
      </c>
      <c r="H247" s="65">
        <f>VLOOKUP(F247,'Metales Pesados'!F247:U735,16,FALSE)</f>
        <v>0</v>
      </c>
      <c r="I247" s="36">
        <f>VLOOKUP(F247,'Metales Pesados'!F247:AH735,29,FALSE)</f>
        <v>0</v>
      </c>
      <c r="J247" s="61">
        <f>VLOOKUP(F247,'Metales Pesados'!F247:AU735,42,FALSE)</f>
        <v>0</v>
      </c>
      <c r="K247" s="36">
        <f>VLOOKUP(F247,'Metales Pesados'!F247:BH735,55,FALSE)</f>
        <v>0</v>
      </c>
      <c r="L247" s="36">
        <f>VLOOKUP(F247,'Metales Pesados'!F247:BU735,68,FALSE)</f>
        <v>0</v>
      </c>
      <c r="M247" s="36">
        <f>VLOOKUP(F247,'Metales Pesados'!F247:CH735,81,FALSE)</f>
        <v>0</v>
      </c>
      <c r="N247" s="61">
        <f>VLOOKUP(F247,'Metales Pesados'!F247:CU735,94,FALSE)</f>
        <v>0</v>
      </c>
    </row>
    <row r="248" spans="1:14" s="4" customFormat="1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2">
        <v>31320</v>
      </c>
      <c r="G248" s="50" t="s">
        <v>295</v>
      </c>
      <c r="H248" s="65">
        <f>VLOOKUP(F248,'Metales Pesados'!F248:U736,16,FALSE)</f>
        <v>0</v>
      </c>
      <c r="I248" s="36">
        <f>VLOOKUP(F248,'Metales Pesados'!F248:AH736,29,FALSE)</f>
        <v>0</v>
      </c>
      <c r="J248" s="61">
        <f>VLOOKUP(F248,'Metales Pesados'!F248:AU736,42,FALSE)</f>
        <v>0</v>
      </c>
      <c r="K248" s="36">
        <f>VLOOKUP(F248,'Metales Pesados'!F248:BH736,55,FALSE)</f>
        <v>0</v>
      </c>
      <c r="L248" s="36">
        <f>VLOOKUP(F248,'Metales Pesados'!F248:BU736,68,FALSE)</f>
        <v>0</v>
      </c>
      <c r="M248" s="36">
        <f>VLOOKUP(F248,'Metales Pesados'!F248:CH736,81,FALSE)</f>
        <v>0</v>
      </c>
      <c r="N248" s="61">
        <f>VLOOKUP(F248,'Metales Pesados'!F248:CU736,94,FALSE)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2">
        <v>161</v>
      </c>
      <c r="G249" s="50" t="s">
        <v>298</v>
      </c>
      <c r="H249" s="65">
        <f>VLOOKUP(F249,'Metales Pesados'!F249:U737,16,FALSE)</f>
        <v>0</v>
      </c>
      <c r="I249" s="36">
        <f>VLOOKUP(F249,'Metales Pesados'!F249:AH737,29,FALSE)</f>
        <v>0</v>
      </c>
      <c r="J249" s="61">
        <f>VLOOKUP(F249,'Metales Pesados'!F249:AU737,42,FALSE)</f>
        <v>0</v>
      </c>
      <c r="K249" s="36">
        <f>VLOOKUP(F249,'Metales Pesados'!F249:BH737,55,FALSE)</f>
        <v>0</v>
      </c>
      <c r="L249" s="36">
        <f>VLOOKUP(F249,'Metales Pesados'!F249:BU737,68,FALSE)</f>
        <v>0</v>
      </c>
      <c r="M249" s="36">
        <f>VLOOKUP(F249,'Metales Pesados'!F249:CH737,81,FALSE)</f>
        <v>0</v>
      </c>
      <c r="N249" s="61">
        <f>VLOOKUP(F249,'Metales Pesados'!F249:CU737,94,FALSE)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2">
        <v>177</v>
      </c>
      <c r="G250" s="50" t="s">
        <v>299</v>
      </c>
      <c r="H250" s="65">
        <f>VLOOKUP(F250,'Metales Pesados'!F250:U738,16,FALSE)</f>
        <v>0</v>
      </c>
      <c r="I250" s="36">
        <f>VLOOKUP(F250,'Metales Pesados'!F250:AH738,29,FALSE)</f>
        <v>0</v>
      </c>
      <c r="J250" s="61">
        <f>VLOOKUP(F250,'Metales Pesados'!F250:AU738,42,FALSE)</f>
        <v>0</v>
      </c>
      <c r="K250" s="36">
        <f>VLOOKUP(F250,'Metales Pesados'!F250:BH738,55,FALSE)</f>
        <v>0</v>
      </c>
      <c r="L250" s="36">
        <f>VLOOKUP(F250,'Metales Pesados'!F250:BU738,68,FALSE)</f>
        <v>0</v>
      </c>
      <c r="M250" s="36">
        <f>VLOOKUP(F250,'Metales Pesados'!F250:CH738,81,FALSE)</f>
        <v>0</v>
      </c>
      <c r="N250" s="61">
        <f>VLOOKUP(F250,'Metales Pesados'!F250:CU738,94,FALSE)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2">
        <v>178</v>
      </c>
      <c r="G251" s="50" t="s">
        <v>300</v>
      </c>
      <c r="H251" s="65">
        <f>VLOOKUP(F251,'Metales Pesados'!F251:U739,16,FALSE)</f>
        <v>0</v>
      </c>
      <c r="I251" s="36">
        <f>VLOOKUP(F251,'Metales Pesados'!F251:AH739,29,FALSE)</f>
        <v>0</v>
      </c>
      <c r="J251" s="61">
        <f>VLOOKUP(F251,'Metales Pesados'!F251:AU739,42,FALSE)</f>
        <v>0</v>
      </c>
      <c r="K251" s="36">
        <f>VLOOKUP(F251,'Metales Pesados'!F251:BH739,55,FALSE)</f>
        <v>0</v>
      </c>
      <c r="L251" s="36">
        <f>VLOOKUP(F251,'Metales Pesados'!F251:BU739,68,FALSE)</f>
        <v>0</v>
      </c>
      <c r="M251" s="36">
        <f>VLOOKUP(F251,'Metales Pesados'!F251:CH739,81,FALSE)</f>
        <v>0</v>
      </c>
      <c r="N251" s="61">
        <f>VLOOKUP(F251,'Metales Pesados'!F251:CU739,94,FALSE)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2">
        <v>179</v>
      </c>
      <c r="G252" s="50" t="s">
        <v>301</v>
      </c>
      <c r="H252" s="65">
        <f>VLOOKUP(F252,'Metales Pesados'!F252:U740,16,FALSE)</f>
        <v>0</v>
      </c>
      <c r="I252" s="36">
        <f>VLOOKUP(F252,'Metales Pesados'!F252:AH740,29,FALSE)</f>
        <v>0</v>
      </c>
      <c r="J252" s="61">
        <f>VLOOKUP(F252,'Metales Pesados'!F252:AU740,42,FALSE)</f>
        <v>0</v>
      </c>
      <c r="K252" s="36">
        <f>VLOOKUP(F252,'Metales Pesados'!F252:BH740,55,FALSE)</f>
        <v>0</v>
      </c>
      <c r="L252" s="36">
        <f>VLOOKUP(F252,'Metales Pesados'!F252:BU740,68,FALSE)</f>
        <v>0</v>
      </c>
      <c r="M252" s="36">
        <f>VLOOKUP(F252,'Metales Pesados'!F252:CH740,81,FALSE)</f>
        <v>0</v>
      </c>
      <c r="N252" s="61">
        <f>VLOOKUP(F252,'Metales Pesados'!F252:CU740,94,FALSE)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2">
        <v>183</v>
      </c>
      <c r="G253" s="50" t="s">
        <v>302</v>
      </c>
      <c r="H253" s="65">
        <f>VLOOKUP(F253,'Metales Pesados'!F253:U741,16,FALSE)</f>
        <v>0</v>
      </c>
      <c r="I253" s="36">
        <f>VLOOKUP(F253,'Metales Pesados'!F253:AH741,29,FALSE)</f>
        <v>0</v>
      </c>
      <c r="J253" s="61">
        <f>VLOOKUP(F253,'Metales Pesados'!F253:AU741,42,FALSE)</f>
        <v>0</v>
      </c>
      <c r="K253" s="36">
        <f>VLOOKUP(F253,'Metales Pesados'!F253:BH741,55,FALSE)</f>
        <v>0</v>
      </c>
      <c r="L253" s="36">
        <f>VLOOKUP(F253,'Metales Pesados'!F253:BU741,68,FALSE)</f>
        <v>0</v>
      </c>
      <c r="M253" s="36">
        <f>VLOOKUP(F253,'Metales Pesados'!F253:CH741,81,FALSE)</f>
        <v>0</v>
      </c>
      <c r="N253" s="61">
        <f>VLOOKUP(F253,'Metales Pesados'!F253:CU741,94,FALSE)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2">
        <v>184</v>
      </c>
      <c r="G254" s="50" t="s">
        <v>303</v>
      </c>
      <c r="H254" s="65">
        <f>VLOOKUP(F254,'Metales Pesados'!F254:U742,16,FALSE)</f>
        <v>0</v>
      </c>
      <c r="I254" s="36">
        <f>VLOOKUP(F254,'Metales Pesados'!F254:AH742,29,FALSE)</f>
        <v>0</v>
      </c>
      <c r="J254" s="61">
        <f>VLOOKUP(F254,'Metales Pesados'!F254:AU742,42,FALSE)</f>
        <v>0</v>
      </c>
      <c r="K254" s="36">
        <f>VLOOKUP(F254,'Metales Pesados'!F254:BH742,55,FALSE)</f>
        <v>0</v>
      </c>
      <c r="L254" s="36">
        <f>VLOOKUP(F254,'Metales Pesados'!F254:BU742,68,FALSE)</f>
        <v>0</v>
      </c>
      <c r="M254" s="36">
        <f>VLOOKUP(F254,'Metales Pesados'!F254:CH742,81,FALSE)</f>
        <v>0</v>
      </c>
      <c r="N254" s="61">
        <f>VLOOKUP(F254,'Metales Pesados'!F254:CU742,94,FALSE)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2">
        <v>6764</v>
      </c>
      <c r="G255" s="50" t="s">
        <v>304</v>
      </c>
      <c r="H255" s="65">
        <f>VLOOKUP(F255,'Metales Pesados'!F255:U743,16,FALSE)</f>
        <v>0</v>
      </c>
      <c r="I255" s="36">
        <f>VLOOKUP(F255,'Metales Pesados'!F255:AH743,29,FALSE)</f>
        <v>0</v>
      </c>
      <c r="J255" s="61">
        <f>VLOOKUP(F255,'Metales Pesados'!F255:AU743,42,FALSE)</f>
        <v>0</v>
      </c>
      <c r="K255" s="36">
        <f>VLOOKUP(F255,'Metales Pesados'!F255:BH743,55,FALSE)</f>
        <v>0</v>
      </c>
      <c r="L255" s="36">
        <f>VLOOKUP(F255,'Metales Pesados'!F255:BU743,68,FALSE)</f>
        <v>0</v>
      </c>
      <c r="M255" s="36">
        <f>VLOOKUP(F255,'Metales Pesados'!F255:CH743,81,FALSE)</f>
        <v>0</v>
      </c>
      <c r="N255" s="61">
        <f>VLOOKUP(F255,'Metales Pesados'!F255:CU743,94,FALSE)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2">
        <v>31825</v>
      </c>
      <c r="G256" s="50" t="s">
        <v>305</v>
      </c>
      <c r="H256" s="65">
        <f>VLOOKUP(F256,'Metales Pesados'!F256:U744,16,FALSE)</f>
        <v>0</v>
      </c>
      <c r="I256" s="36">
        <f>VLOOKUP(F256,'Metales Pesados'!F256:AH744,29,FALSE)</f>
        <v>0</v>
      </c>
      <c r="J256" s="61">
        <f>VLOOKUP(F256,'Metales Pesados'!F256:AU744,42,FALSE)</f>
        <v>0</v>
      </c>
      <c r="K256" s="36">
        <f>VLOOKUP(F256,'Metales Pesados'!F256:BH744,55,FALSE)</f>
        <v>0</v>
      </c>
      <c r="L256" s="36">
        <f>VLOOKUP(F256,'Metales Pesados'!F256:BU744,68,FALSE)</f>
        <v>0</v>
      </c>
      <c r="M256" s="36">
        <f>VLOOKUP(F256,'Metales Pesados'!F256:CH744,81,FALSE)</f>
        <v>0</v>
      </c>
      <c r="N256" s="61">
        <f>VLOOKUP(F256,'Metales Pesados'!F256:CU744,94,FALSE)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2">
        <v>297</v>
      </c>
      <c r="G257" s="50" t="s">
        <v>306</v>
      </c>
      <c r="H257" s="65">
        <f>VLOOKUP(F257,'Metales Pesados'!F257:U745,16,FALSE)</f>
        <v>0</v>
      </c>
      <c r="I257" s="36">
        <f>VLOOKUP(F257,'Metales Pesados'!F257:AH745,29,FALSE)</f>
        <v>0</v>
      </c>
      <c r="J257" s="61">
        <f>VLOOKUP(F257,'Metales Pesados'!F257:AU745,42,FALSE)</f>
        <v>0</v>
      </c>
      <c r="K257" s="36">
        <f>VLOOKUP(F257,'Metales Pesados'!F257:BH745,55,FALSE)</f>
        <v>0</v>
      </c>
      <c r="L257" s="36">
        <f>VLOOKUP(F257,'Metales Pesados'!F257:BU745,68,FALSE)</f>
        <v>0</v>
      </c>
      <c r="M257" s="36">
        <f>VLOOKUP(F257,'Metales Pesados'!F257:CH745,81,FALSE)</f>
        <v>0</v>
      </c>
      <c r="N257" s="61">
        <f>VLOOKUP(F257,'Metales Pesados'!F257:CU745,94,FALSE)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2">
        <v>6964</v>
      </c>
      <c r="G258" s="50" t="s">
        <v>307</v>
      </c>
      <c r="H258" s="65">
        <f>VLOOKUP(F258,'Metales Pesados'!F258:U746,16,FALSE)</f>
        <v>0</v>
      </c>
      <c r="I258" s="36">
        <f>VLOOKUP(F258,'Metales Pesados'!F258:AH746,29,FALSE)</f>
        <v>0</v>
      </c>
      <c r="J258" s="61">
        <f>VLOOKUP(F258,'Metales Pesados'!F258:AU746,42,FALSE)</f>
        <v>0</v>
      </c>
      <c r="K258" s="36">
        <f>VLOOKUP(F258,'Metales Pesados'!F258:BH746,55,FALSE)</f>
        <v>0</v>
      </c>
      <c r="L258" s="36">
        <f>VLOOKUP(F258,'Metales Pesados'!F258:BU746,68,FALSE)</f>
        <v>0</v>
      </c>
      <c r="M258" s="36">
        <f>VLOOKUP(F258,'Metales Pesados'!F258:CH746,81,FALSE)</f>
        <v>0</v>
      </c>
      <c r="N258" s="61">
        <f>VLOOKUP(F258,'Metales Pesados'!F258:CU746,94,FALSE)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2">
        <v>182</v>
      </c>
      <c r="G259" s="50" t="s">
        <v>308</v>
      </c>
      <c r="H259" s="65">
        <f>VLOOKUP(F259,'Metales Pesados'!F259:U747,16,FALSE)</f>
        <v>0</v>
      </c>
      <c r="I259" s="36">
        <f>VLOOKUP(F259,'Metales Pesados'!F259:AH747,29,FALSE)</f>
        <v>0</v>
      </c>
      <c r="J259" s="61">
        <f>VLOOKUP(F259,'Metales Pesados'!F259:AU747,42,FALSE)</f>
        <v>0</v>
      </c>
      <c r="K259" s="36">
        <f>VLOOKUP(F259,'Metales Pesados'!F259:BH747,55,FALSE)</f>
        <v>0</v>
      </c>
      <c r="L259" s="36">
        <f>VLOOKUP(F259,'Metales Pesados'!F259:BU747,68,FALSE)</f>
        <v>0</v>
      </c>
      <c r="M259" s="36">
        <f>VLOOKUP(F259,'Metales Pesados'!F259:CH747,81,FALSE)</f>
        <v>0</v>
      </c>
      <c r="N259" s="61">
        <f>VLOOKUP(F259,'Metales Pesados'!F259:CU747,94,FALSE)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2">
        <v>296</v>
      </c>
      <c r="G260" s="50" t="s">
        <v>309</v>
      </c>
      <c r="H260" s="65">
        <f>VLOOKUP(F260,'Metales Pesados'!F260:U748,16,FALSE)</f>
        <v>0</v>
      </c>
      <c r="I260" s="36">
        <f>VLOOKUP(F260,'Metales Pesados'!F260:AH748,29,FALSE)</f>
        <v>0</v>
      </c>
      <c r="J260" s="61">
        <f>VLOOKUP(F260,'Metales Pesados'!F260:AU748,42,FALSE)</f>
        <v>0</v>
      </c>
      <c r="K260" s="36">
        <f>VLOOKUP(F260,'Metales Pesados'!F260:BH748,55,FALSE)</f>
        <v>0</v>
      </c>
      <c r="L260" s="36">
        <f>VLOOKUP(F260,'Metales Pesados'!F260:BU748,68,FALSE)</f>
        <v>0</v>
      </c>
      <c r="M260" s="36">
        <f>VLOOKUP(F260,'Metales Pesados'!F260:CH748,81,FALSE)</f>
        <v>0</v>
      </c>
      <c r="N260" s="61">
        <f>VLOOKUP(F260,'Metales Pesados'!F260:CU748,94,FALSE)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2">
        <v>180</v>
      </c>
      <c r="G261" s="50" t="s">
        <v>310</v>
      </c>
      <c r="H261" s="65">
        <f>VLOOKUP(F261,'Metales Pesados'!F261:U749,16,FALSE)</f>
        <v>0</v>
      </c>
      <c r="I261" s="36">
        <f>VLOOKUP(F261,'Metales Pesados'!F261:AH749,29,FALSE)</f>
        <v>0</v>
      </c>
      <c r="J261" s="61">
        <f>VLOOKUP(F261,'Metales Pesados'!F261:AU749,42,FALSE)</f>
        <v>0</v>
      </c>
      <c r="K261" s="36">
        <f>VLOOKUP(F261,'Metales Pesados'!F261:BH749,55,FALSE)</f>
        <v>0</v>
      </c>
      <c r="L261" s="36">
        <f>VLOOKUP(F261,'Metales Pesados'!F261:BU749,68,FALSE)</f>
        <v>0</v>
      </c>
      <c r="M261" s="36">
        <f>VLOOKUP(F261,'Metales Pesados'!F261:CH749,81,FALSE)</f>
        <v>0</v>
      </c>
      <c r="N261" s="61">
        <f>VLOOKUP(F261,'Metales Pesados'!F261:CU749,94,FALSE)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2">
        <v>181</v>
      </c>
      <c r="G262" s="50" t="s">
        <v>311</v>
      </c>
      <c r="H262" s="65">
        <f>VLOOKUP(F262,'Metales Pesados'!F262:U750,16,FALSE)</f>
        <v>0</v>
      </c>
      <c r="I262" s="36">
        <f>VLOOKUP(F262,'Metales Pesados'!F262:AH750,29,FALSE)</f>
        <v>0</v>
      </c>
      <c r="J262" s="61">
        <f>VLOOKUP(F262,'Metales Pesados'!F262:AU750,42,FALSE)</f>
        <v>0</v>
      </c>
      <c r="K262" s="36">
        <f>VLOOKUP(F262,'Metales Pesados'!F262:BH750,55,FALSE)</f>
        <v>0</v>
      </c>
      <c r="L262" s="36">
        <f>VLOOKUP(F262,'Metales Pesados'!F262:BU750,68,FALSE)</f>
        <v>0</v>
      </c>
      <c r="M262" s="36">
        <f>VLOOKUP(F262,'Metales Pesados'!F262:CH750,81,FALSE)</f>
        <v>0</v>
      </c>
      <c r="N262" s="61">
        <f>VLOOKUP(F262,'Metales Pesados'!F262:CU750,94,FALSE)</f>
        <v>0</v>
      </c>
    </row>
    <row r="263" spans="1:14" s="4" customFormat="1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2">
        <v>26488</v>
      </c>
      <c r="G263" s="50" t="s">
        <v>312</v>
      </c>
      <c r="H263" s="65">
        <f>VLOOKUP(F263,'Metales Pesados'!F263:U751,16,FALSE)</f>
        <v>0</v>
      </c>
      <c r="I263" s="36">
        <f>VLOOKUP(F263,'Metales Pesados'!F263:AH751,29,FALSE)</f>
        <v>0</v>
      </c>
      <c r="J263" s="61">
        <f>VLOOKUP(F263,'Metales Pesados'!F263:AU751,42,FALSE)</f>
        <v>0</v>
      </c>
      <c r="K263" s="36">
        <f>VLOOKUP(F263,'Metales Pesados'!F263:BH751,55,FALSE)</f>
        <v>0</v>
      </c>
      <c r="L263" s="36">
        <f>VLOOKUP(F263,'Metales Pesados'!F263:BU751,68,FALSE)</f>
        <v>0</v>
      </c>
      <c r="M263" s="36">
        <f>VLOOKUP(F263,'Metales Pesados'!F263:CH751,81,FALSE)</f>
        <v>0</v>
      </c>
      <c r="N263" s="61">
        <f>VLOOKUP(F263,'Metales Pesados'!F263:CU751,94,FALSE)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2">
        <v>171</v>
      </c>
      <c r="G264" s="50" t="s">
        <v>314</v>
      </c>
      <c r="H264" s="65">
        <f>VLOOKUP(F264,'Metales Pesados'!F264:U752,16,FALSE)</f>
        <v>0</v>
      </c>
      <c r="I264" s="36">
        <f>VLOOKUP(F264,'Metales Pesados'!F264:AH752,29,FALSE)</f>
        <v>0</v>
      </c>
      <c r="J264" s="61">
        <f>VLOOKUP(F264,'Metales Pesados'!F264:AU752,42,FALSE)</f>
        <v>0</v>
      </c>
      <c r="K264" s="36">
        <f>VLOOKUP(F264,'Metales Pesados'!F264:BH752,55,FALSE)</f>
        <v>0</v>
      </c>
      <c r="L264" s="36">
        <f>VLOOKUP(F264,'Metales Pesados'!F264:BU752,68,FALSE)</f>
        <v>0</v>
      </c>
      <c r="M264" s="36">
        <f>VLOOKUP(F264,'Metales Pesados'!F264:CH752,81,FALSE)</f>
        <v>0</v>
      </c>
      <c r="N264" s="61">
        <f>VLOOKUP(F264,'Metales Pesados'!F264:CU752,94,FALSE)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2">
        <v>172</v>
      </c>
      <c r="G265" s="50" t="s">
        <v>315</v>
      </c>
      <c r="H265" s="65">
        <f>VLOOKUP(F265,'Metales Pesados'!F265:U753,16,FALSE)</f>
        <v>0</v>
      </c>
      <c r="I265" s="36">
        <f>VLOOKUP(F265,'Metales Pesados'!F265:AH753,29,FALSE)</f>
        <v>0</v>
      </c>
      <c r="J265" s="61">
        <f>VLOOKUP(F265,'Metales Pesados'!F265:AU753,42,FALSE)</f>
        <v>0</v>
      </c>
      <c r="K265" s="36">
        <f>VLOOKUP(F265,'Metales Pesados'!F265:BH753,55,FALSE)</f>
        <v>0</v>
      </c>
      <c r="L265" s="36">
        <f>VLOOKUP(F265,'Metales Pesados'!F265:BU753,68,FALSE)</f>
        <v>0</v>
      </c>
      <c r="M265" s="36">
        <f>VLOOKUP(F265,'Metales Pesados'!F265:CH753,81,FALSE)</f>
        <v>0</v>
      </c>
      <c r="N265" s="61">
        <f>VLOOKUP(F265,'Metales Pesados'!F265:CU753,94,FALSE)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2">
        <v>31639</v>
      </c>
      <c r="G266" s="50" t="s">
        <v>316</v>
      </c>
      <c r="H266" s="65">
        <f>VLOOKUP(F266,'Metales Pesados'!F266:U754,16,FALSE)</f>
        <v>0</v>
      </c>
      <c r="I266" s="36">
        <f>VLOOKUP(F266,'Metales Pesados'!F266:AH754,29,FALSE)</f>
        <v>0</v>
      </c>
      <c r="J266" s="61">
        <f>VLOOKUP(F266,'Metales Pesados'!F266:AU754,42,FALSE)</f>
        <v>0</v>
      </c>
      <c r="K266" s="36">
        <f>VLOOKUP(F266,'Metales Pesados'!F266:BH754,55,FALSE)</f>
        <v>0</v>
      </c>
      <c r="L266" s="36">
        <f>VLOOKUP(F266,'Metales Pesados'!F266:BU754,68,FALSE)</f>
        <v>0</v>
      </c>
      <c r="M266" s="36">
        <f>VLOOKUP(F266,'Metales Pesados'!F266:CH754,81,FALSE)</f>
        <v>0</v>
      </c>
      <c r="N266" s="61">
        <f>VLOOKUP(F266,'Metales Pesados'!F266:CU754,94,FALSE)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2">
        <v>173</v>
      </c>
      <c r="G267" s="50" t="s">
        <v>317</v>
      </c>
      <c r="H267" s="65">
        <f>VLOOKUP(F267,'Metales Pesados'!F267:U755,16,FALSE)</f>
        <v>0</v>
      </c>
      <c r="I267" s="36">
        <f>VLOOKUP(F267,'Metales Pesados'!F267:AH755,29,FALSE)</f>
        <v>0</v>
      </c>
      <c r="J267" s="61">
        <f>VLOOKUP(F267,'Metales Pesados'!F267:AU755,42,FALSE)</f>
        <v>0</v>
      </c>
      <c r="K267" s="36">
        <f>VLOOKUP(F267,'Metales Pesados'!F267:BH755,55,FALSE)</f>
        <v>0</v>
      </c>
      <c r="L267" s="36">
        <f>VLOOKUP(F267,'Metales Pesados'!F267:BU755,68,FALSE)</f>
        <v>0</v>
      </c>
      <c r="M267" s="36">
        <f>VLOOKUP(F267,'Metales Pesados'!F267:CH755,81,FALSE)</f>
        <v>0</v>
      </c>
      <c r="N267" s="61">
        <f>VLOOKUP(F267,'Metales Pesados'!F267:CU755,94,FALSE)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2">
        <v>174</v>
      </c>
      <c r="G268" s="50" t="s">
        <v>318</v>
      </c>
      <c r="H268" s="65">
        <f>VLOOKUP(F268,'Metales Pesados'!F268:U756,16,FALSE)</f>
        <v>0</v>
      </c>
      <c r="I268" s="36">
        <f>VLOOKUP(F268,'Metales Pesados'!F268:AH756,29,FALSE)</f>
        <v>0</v>
      </c>
      <c r="J268" s="61">
        <f>VLOOKUP(F268,'Metales Pesados'!F268:AU756,42,FALSE)</f>
        <v>0</v>
      </c>
      <c r="K268" s="36">
        <f>VLOOKUP(F268,'Metales Pesados'!F268:BH756,55,FALSE)</f>
        <v>0</v>
      </c>
      <c r="L268" s="36">
        <f>VLOOKUP(F268,'Metales Pesados'!F268:BU756,68,FALSE)</f>
        <v>0</v>
      </c>
      <c r="M268" s="36">
        <f>VLOOKUP(F268,'Metales Pesados'!F268:CH756,81,FALSE)</f>
        <v>0</v>
      </c>
      <c r="N268" s="61">
        <f>VLOOKUP(F268,'Metales Pesados'!F268:CU756,94,FALSE)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2">
        <v>175</v>
      </c>
      <c r="G269" s="50" t="s">
        <v>319</v>
      </c>
      <c r="H269" s="65">
        <f>VLOOKUP(F269,'Metales Pesados'!F269:U757,16,FALSE)</f>
        <v>0</v>
      </c>
      <c r="I269" s="36">
        <f>VLOOKUP(F269,'Metales Pesados'!F269:AH757,29,FALSE)</f>
        <v>0</v>
      </c>
      <c r="J269" s="61">
        <f>VLOOKUP(F269,'Metales Pesados'!F269:AU757,42,FALSE)</f>
        <v>0</v>
      </c>
      <c r="K269" s="36">
        <f>VLOOKUP(F269,'Metales Pesados'!F269:BH757,55,FALSE)</f>
        <v>0</v>
      </c>
      <c r="L269" s="36">
        <f>VLOOKUP(F269,'Metales Pesados'!F269:BU757,68,FALSE)</f>
        <v>0</v>
      </c>
      <c r="M269" s="36">
        <f>VLOOKUP(F269,'Metales Pesados'!F269:CH757,81,FALSE)</f>
        <v>0</v>
      </c>
      <c r="N269" s="61">
        <f>VLOOKUP(F269,'Metales Pesados'!F269:CU757,94,FALSE)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2">
        <v>7035</v>
      </c>
      <c r="G270" s="50" t="s">
        <v>320</v>
      </c>
      <c r="H270" s="65">
        <f>VLOOKUP(F270,'Metales Pesados'!F270:U758,16,FALSE)</f>
        <v>0</v>
      </c>
      <c r="I270" s="36">
        <f>VLOOKUP(F270,'Metales Pesados'!F270:AH758,29,FALSE)</f>
        <v>0</v>
      </c>
      <c r="J270" s="61">
        <f>VLOOKUP(F270,'Metales Pesados'!F270:AU758,42,FALSE)</f>
        <v>0</v>
      </c>
      <c r="K270" s="36">
        <f>VLOOKUP(F270,'Metales Pesados'!F270:BH758,55,FALSE)</f>
        <v>0</v>
      </c>
      <c r="L270" s="36">
        <f>VLOOKUP(F270,'Metales Pesados'!F270:BU758,68,FALSE)</f>
        <v>0</v>
      </c>
      <c r="M270" s="36">
        <f>VLOOKUP(F270,'Metales Pesados'!F270:CH758,81,FALSE)</f>
        <v>0</v>
      </c>
      <c r="N270" s="61">
        <f>VLOOKUP(F270,'Metales Pesados'!F270:CU758,94,FALSE)</f>
        <v>0</v>
      </c>
    </row>
    <row r="271" spans="1:14" s="5" customFormat="1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2">
        <v>26298</v>
      </c>
      <c r="G271" s="50" t="s">
        <v>321</v>
      </c>
      <c r="H271" s="65">
        <f>VLOOKUP(F271,'Metales Pesados'!F271:U759,16,FALSE)</f>
        <v>0</v>
      </c>
      <c r="I271" s="36">
        <f>VLOOKUP(F271,'Metales Pesados'!F271:AH759,29,FALSE)</f>
        <v>0</v>
      </c>
      <c r="J271" s="61">
        <f>VLOOKUP(F271,'Metales Pesados'!F271:AU759,42,FALSE)</f>
        <v>0</v>
      </c>
      <c r="K271" s="36">
        <f>VLOOKUP(F271,'Metales Pesados'!F271:BH759,55,FALSE)</f>
        <v>0</v>
      </c>
      <c r="L271" s="36">
        <f>VLOOKUP(F271,'Metales Pesados'!F271:BU759,68,FALSE)</f>
        <v>0</v>
      </c>
      <c r="M271" s="36">
        <f>VLOOKUP(F271,'Metales Pesados'!F271:CH759,81,FALSE)</f>
        <v>0</v>
      </c>
      <c r="N271" s="61">
        <f>VLOOKUP(F271,'Metales Pesados'!F271:CU759,94,FALSE)</f>
        <v>0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2">
        <v>150</v>
      </c>
      <c r="G272" s="50" t="s">
        <v>169</v>
      </c>
      <c r="H272" s="65">
        <f>VLOOKUP(F272,'Metales Pesados'!F272:U760,16,FALSE)</f>
        <v>0</v>
      </c>
      <c r="I272" s="36">
        <f>VLOOKUP(F272,'Metales Pesados'!F272:AH760,29,FALSE)</f>
        <v>0</v>
      </c>
      <c r="J272" s="61">
        <f>VLOOKUP(F272,'Metales Pesados'!F272:AU760,42,FALSE)</f>
        <v>0</v>
      </c>
      <c r="K272" s="36">
        <f>VLOOKUP(F272,'Metales Pesados'!F272:BH760,55,FALSE)</f>
        <v>0</v>
      </c>
      <c r="L272" s="36">
        <f>VLOOKUP(F272,'Metales Pesados'!F272:BU760,68,FALSE)</f>
        <v>0</v>
      </c>
      <c r="M272" s="36">
        <f>VLOOKUP(F272,'Metales Pesados'!F272:CH760,81,FALSE)</f>
        <v>0</v>
      </c>
      <c r="N272" s="61">
        <f>VLOOKUP(F272,'Metales Pesados'!F272:CU760,94,FALSE)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2">
        <v>151</v>
      </c>
      <c r="G273" s="50" t="s">
        <v>322</v>
      </c>
      <c r="H273" s="65">
        <f>VLOOKUP(F273,'Metales Pesados'!F273:U761,16,FALSE)</f>
        <v>0</v>
      </c>
      <c r="I273" s="36">
        <f>VLOOKUP(F273,'Metales Pesados'!F273:AH761,29,FALSE)</f>
        <v>0</v>
      </c>
      <c r="J273" s="61">
        <f>VLOOKUP(F273,'Metales Pesados'!F273:AU761,42,FALSE)</f>
        <v>0</v>
      </c>
      <c r="K273" s="36">
        <f>VLOOKUP(F273,'Metales Pesados'!F273:BH761,55,FALSE)</f>
        <v>0</v>
      </c>
      <c r="L273" s="36">
        <f>VLOOKUP(F273,'Metales Pesados'!F273:BU761,68,FALSE)</f>
        <v>0</v>
      </c>
      <c r="M273" s="36">
        <f>VLOOKUP(F273,'Metales Pesados'!F273:CH761,81,FALSE)</f>
        <v>0</v>
      </c>
      <c r="N273" s="61">
        <f>VLOOKUP(F273,'Metales Pesados'!F273:CU761,94,FALSE)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2">
        <v>152</v>
      </c>
      <c r="G274" s="50" t="s">
        <v>323</v>
      </c>
      <c r="H274" s="65">
        <f>VLOOKUP(F274,'Metales Pesados'!F274:U762,16,FALSE)</f>
        <v>0</v>
      </c>
      <c r="I274" s="36">
        <f>VLOOKUP(F274,'Metales Pesados'!F274:AH762,29,FALSE)</f>
        <v>0</v>
      </c>
      <c r="J274" s="61">
        <f>VLOOKUP(F274,'Metales Pesados'!F274:AU762,42,FALSE)</f>
        <v>0</v>
      </c>
      <c r="K274" s="36">
        <f>VLOOKUP(F274,'Metales Pesados'!F274:BH762,55,FALSE)</f>
        <v>0</v>
      </c>
      <c r="L274" s="36">
        <f>VLOOKUP(F274,'Metales Pesados'!F274:BU762,68,FALSE)</f>
        <v>0</v>
      </c>
      <c r="M274" s="36">
        <f>VLOOKUP(F274,'Metales Pesados'!F274:CH762,81,FALSE)</f>
        <v>0</v>
      </c>
      <c r="N274" s="61">
        <f>VLOOKUP(F274,'Metales Pesados'!F274:CU762,94,FALSE)</f>
        <v>0</v>
      </c>
    </row>
    <row r="275" spans="1:14" s="6" customFormat="1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2">
        <v>293</v>
      </c>
      <c r="G275" s="50" t="s">
        <v>324</v>
      </c>
      <c r="H275" s="65">
        <f>VLOOKUP(F275,'Metales Pesados'!F275:U763,16,FALSE)</f>
        <v>0</v>
      </c>
      <c r="I275" s="36">
        <f>VLOOKUP(F275,'Metales Pesados'!F275:AH763,29,FALSE)</f>
        <v>0</v>
      </c>
      <c r="J275" s="61">
        <f>VLOOKUP(F275,'Metales Pesados'!F275:AU763,42,FALSE)</f>
        <v>0</v>
      </c>
      <c r="K275" s="36">
        <f>VLOOKUP(F275,'Metales Pesados'!F275:BH763,55,FALSE)</f>
        <v>0</v>
      </c>
      <c r="L275" s="36">
        <f>VLOOKUP(F275,'Metales Pesados'!F275:BU763,68,FALSE)</f>
        <v>0</v>
      </c>
      <c r="M275" s="36">
        <f>VLOOKUP(F275,'Metales Pesados'!F275:CH763,81,FALSE)</f>
        <v>0</v>
      </c>
      <c r="N275" s="61">
        <f>VLOOKUP(F275,'Metales Pesados'!F275:CU763,94,FALSE)</f>
        <v>0</v>
      </c>
    </row>
    <row r="276" spans="1:14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2">
        <v>136</v>
      </c>
      <c r="G276" s="50" t="s">
        <v>326</v>
      </c>
      <c r="H276" s="65">
        <f>VLOOKUP(F276,'Metales Pesados'!F276:U764,16,FALSE)</f>
        <v>0</v>
      </c>
      <c r="I276" s="36">
        <f>VLOOKUP(F276,'Metales Pesados'!F276:AH764,29,FALSE)</f>
        <v>0</v>
      </c>
      <c r="J276" s="61">
        <f>VLOOKUP(F276,'Metales Pesados'!F276:AU764,42,FALSE)</f>
        <v>0</v>
      </c>
      <c r="K276" s="36">
        <f>VLOOKUP(F276,'Metales Pesados'!F276:BH764,55,FALSE)</f>
        <v>0</v>
      </c>
      <c r="L276" s="36">
        <f>VLOOKUP(F276,'Metales Pesados'!F276:BU764,68,FALSE)</f>
        <v>0</v>
      </c>
      <c r="M276" s="36">
        <f>VLOOKUP(F276,'Metales Pesados'!F276:CH764,81,FALSE)</f>
        <v>0</v>
      </c>
      <c r="N276" s="61">
        <f>VLOOKUP(F276,'Metales Pesados'!F276:CU764,94,FALSE)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2">
        <v>153</v>
      </c>
      <c r="G277" s="50" t="s">
        <v>328</v>
      </c>
      <c r="H277" s="65">
        <f>VLOOKUP(F277,'Metales Pesados'!F277:U765,16,FALSE)</f>
        <v>0</v>
      </c>
      <c r="I277" s="36">
        <f>VLOOKUP(F277,'Metales Pesados'!F277:AH765,29,FALSE)</f>
        <v>0</v>
      </c>
      <c r="J277" s="61">
        <f>VLOOKUP(F277,'Metales Pesados'!F277:AU765,42,FALSE)</f>
        <v>0</v>
      </c>
      <c r="K277" s="36">
        <f>VLOOKUP(F277,'Metales Pesados'!F277:BH765,55,FALSE)</f>
        <v>0</v>
      </c>
      <c r="L277" s="36">
        <f>VLOOKUP(F277,'Metales Pesados'!F277:BU765,68,FALSE)</f>
        <v>0</v>
      </c>
      <c r="M277" s="36">
        <f>VLOOKUP(F277,'Metales Pesados'!F277:CH765,81,FALSE)</f>
        <v>0</v>
      </c>
      <c r="N277" s="61">
        <f>VLOOKUP(F277,'Metales Pesados'!F277:CU765,94,FALSE)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2">
        <v>154</v>
      </c>
      <c r="G278" s="50" t="s">
        <v>329</v>
      </c>
      <c r="H278" s="65">
        <f>VLOOKUP(F278,'Metales Pesados'!F278:U766,16,FALSE)</f>
        <v>0</v>
      </c>
      <c r="I278" s="36">
        <f>VLOOKUP(F278,'Metales Pesados'!F278:AH766,29,FALSE)</f>
        <v>0</v>
      </c>
      <c r="J278" s="61">
        <f>VLOOKUP(F278,'Metales Pesados'!F278:AU766,42,FALSE)</f>
        <v>0</v>
      </c>
      <c r="K278" s="36">
        <f>VLOOKUP(F278,'Metales Pesados'!F278:BH766,55,FALSE)</f>
        <v>0</v>
      </c>
      <c r="L278" s="36">
        <f>VLOOKUP(F278,'Metales Pesados'!F278:BU766,68,FALSE)</f>
        <v>0</v>
      </c>
      <c r="M278" s="36">
        <f>VLOOKUP(F278,'Metales Pesados'!F278:CH766,81,FALSE)</f>
        <v>0</v>
      </c>
      <c r="N278" s="61">
        <f>VLOOKUP(F278,'Metales Pesados'!F278:CU766,94,FALSE)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2">
        <v>155</v>
      </c>
      <c r="G279" s="50" t="s">
        <v>330</v>
      </c>
      <c r="H279" s="65">
        <f>VLOOKUP(F279,'Metales Pesados'!F279:U767,16,FALSE)</f>
        <v>0</v>
      </c>
      <c r="I279" s="36">
        <f>VLOOKUP(F279,'Metales Pesados'!F279:AH767,29,FALSE)</f>
        <v>0</v>
      </c>
      <c r="J279" s="61">
        <f>VLOOKUP(F279,'Metales Pesados'!F279:AU767,42,FALSE)</f>
        <v>0</v>
      </c>
      <c r="K279" s="36">
        <f>VLOOKUP(F279,'Metales Pesados'!F279:BH767,55,FALSE)</f>
        <v>0</v>
      </c>
      <c r="L279" s="36">
        <f>VLOOKUP(F279,'Metales Pesados'!F279:BU767,68,FALSE)</f>
        <v>0</v>
      </c>
      <c r="M279" s="36">
        <f>VLOOKUP(F279,'Metales Pesados'!F279:CH767,81,FALSE)</f>
        <v>0</v>
      </c>
      <c r="N279" s="61">
        <f>VLOOKUP(F279,'Metales Pesados'!F279:CU767,94,FALSE)</f>
        <v>0</v>
      </c>
    </row>
    <row r="280" spans="1:14" s="6" customFormat="1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2">
        <v>156</v>
      </c>
      <c r="G280" s="50" t="s">
        <v>331</v>
      </c>
      <c r="H280" s="65">
        <f>VLOOKUP(F280,'Metales Pesados'!F280:U768,16,FALSE)</f>
        <v>0</v>
      </c>
      <c r="I280" s="36">
        <f>VLOOKUP(F280,'Metales Pesados'!F280:AH768,29,FALSE)</f>
        <v>0</v>
      </c>
      <c r="J280" s="61">
        <f>VLOOKUP(F280,'Metales Pesados'!F280:AU768,42,FALSE)</f>
        <v>0</v>
      </c>
      <c r="K280" s="36">
        <f>VLOOKUP(F280,'Metales Pesados'!F280:BH768,55,FALSE)</f>
        <v>0</v>
      </c>
      <c r="L280" s="36">
        <f>VLOOKUP(F280,'Metales Pesados'!F280:BU768,68,FALSE)</f>
        <v>0</v>
      </c>
      <c r="M280" s="36">
        <f>VLOOKUP(F280,'Metales Pesados'!F280:CH768,81,FALSE)</f>
        <v>0</v>
      </c>
      <c r="N280" s="61">
        <f>VLOOKUP(F280,'Metales Pesados'!F280:CU768,94,FALSE)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2">
        <v>137</v>
      </c>
      <c r="G281" s="50" t="s">
        <v>333</v>
      </c>
      <c r="H281" s="65">
        <f>VLOOKUP(F281,'Metales Pesados'!F281:U769,16,FALSE)</f>
        <v>0</v>
      </c>
      <c r="I281" s="36">
        <f>VLOOKUP(F281,'Metales Pesados'!F281:AH769,29,FALSE)</f>
        <v>0</v>
      </c>
      <c r="J281" s="61">
        <f>VLOOKUP(F281,'Metales Pesados'!F281:AU769,42,FALSE)</f>
        <v>0</v>
      </c>
      <c r="K281" s="36">
        <f>VLOOKUP(F281,'Metales Pesados'!F281:BH769,55,FALSE)</f>
        <v>0</v>
      </c>
      <c r="L281" s="36">
        <f>VLOOKUP(F281,'Metales Pesados'!F281:BU769,68,FALSE)</f>
        <v>0</v>
      </c>
      <c r="M281" s="36">
        <f>VLOOKUP(F281,'Metales Pesados'!F281:CH769,81,FALSE)</f>
        <v>0</v>
      </c>
      <c r="N281" s="61">
        <f>VLOOKUP(F281,'Metales Pesados'!F281:CU769,94,FALSE)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2">
        <v>139</v>
      </c>
      <c r="G282" s="50" t="s">
        <v>334</v>
      </c>
      <c r="H282" s="65">
        <f>VLOOKUP(F282,'Metales Pesados'!F282:U770,16,FALSE)</f>
        <v>0</v>
      </c>
      <c r="I282" s="36">
        <f>VLOOKUP(F282,'Metales Pesados'!F282:AH770,29,FALSE)</f>
        <v>0</v>
      </c>
      <c r="J282" s="61">
        <f>VLOOKUP(F282,'Metales Pesados'!F282:AU770,42,FALSE)</f>
        <v>0</v>
      </c>
      <c r="K282" s="36">
        <f>VLOOKUP(F282,'Metales Pesados'!F282:BH770,55,FALSE)</f>
        <v>0</v>
      </c>
      <c r="L282" s="36">
        <f>VLOOKUP(F282,'Metales Pesados'!F282:BU770,68,FALSE)</f>
        <v>0</v>
      </c>
      <c r="M282" s="36">
        <f>VLOOKUP(F282,'Metales Pesados'!F282:CH770,81,FALSE)</f>
        <v>0</v>
      </c>
      <c r="N282" s="61">
        <f>VLOOKUP(F282,'Metales Pesados'!F282:CU770,94,FALSE)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2">
        <v>140</v>
      </c>
      <c r="G283" s="50" t="s">
        <v>335</v>
      </c>
      <c r="H283" s="65">
        <f>VLOOKUP(F283,'Metales Pesados'!F283:U771,16,FALSE)</f>
        <v>0</v>
      </c>
      <c r="I283" s="36">
        <f>VLOOKUP(F283,'Metales Pesados'!F283:AH771,29,FALSE)</f>
        <v>0</v>
      </c>
      <c r="J283" s="61">
        <f>VLOOKUP(F283,'Metales Pesados'!F283:AU771,42,FALSE)</f>
        <v>0</v>
      </c>
      <c r="K283" s="36">
        <f>VLOOKUP(F283,'Metales Pesados'!F283:BH771,55,FALSE)</f>
        <v>0</v>
      </c>
      <c r="L283" s="36">
        <f>VLOOKUP(F283,'Metales Pesados'!F283:BU771,68,FALSE)</f>
        <v>0</v>
      </c>
      <c r="M283" s="36">
        <f>VLOOKUP(F283,'Metales Pesados'!F283:CH771,81,FALSE)</f>
        <v>0</v>
      </c>
      <c r="N283" s="61">
        <f>VLOOKUP(F283,'Metales Pesados'!F283:CU771,94,FALSE)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2">
        <v>141</v>
      </c>
      <c r="G284" s="50" t="s">
        <v>336</v>
      </c>
      <c r="H284" s="65">
        <f>VLOOKUP(F284,'Metales Pesados'!F284:U772,16,FALSE)</f>
        <v>0</v>
      </c>
      <c r="I284" s="36">
        <f>VLOOKUP(F284,'Metales Pesados'!F284:AH772,29,FALSE)</f>
        <v>0</v>
      </c>
      <c r="J284" s="61">
        <f>VLOOKUP(F284,'Metales Pesados'!F284:AU772,42,FALSE)</f>
        <v>0</v>
      </c>
      <c r="K284" s="36">
        <f>VLOOKUP(F284,'Metales Pesados'!F284:BH772,55,FALSE)</f>
        <v>0</v>
      </c>
      <c r="L284" s="36">
        <f>VLOOKUP(F284,'Metales Pesados'!F284:BU772,68,FALSE)</f>
        <v>0</v>
      </c>
      <c r="M284" s="36">
        <f>VLOOKUP(F284,'Metales Pesados'!F284:CH772,81,FALSE)</f>
        <v>0</v>
      </c>
      <c r="N284" s="61">
        <f>VLOOKUP(F284,'Metales Pesados'!F284:CU772,94,FALSE)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2">
        <v>6690</v>
      </c>
      <c r="G285" s="50" t="s">
        <v>337</v>
      </c>
      <c r="H285" s="65">
        <f>VLOOKUP(F285,'Metales Pesados'!F285:U773,16,FALSE)</f>
        <v>0</v>
      </c>
      <c r="I285" s="36">
        <f>VLOOKUP(F285,'Metales Pesados'!F285:AH773,29,FALSE)</f>
        <v>0</v>
      </c>
      <c r="J285" s="61">
        <f>VLOOKUP(F285,'Metales Pesados'!F285:AU773,42,FALSE)</f>
        <v>0</v>
      </c>
      <c r="K285" s="36">
        <f>VLOOKUP(F285,'Metales Pesados'!F285:BH773,55,FALSE)</f>
        <v>0</v>
      </c>
      <c r="L285" s="36">
        <f>VLOOKUP(F285,'Metales Pesados'!F285:BU773,68,FALSE)</f>
        <v>0</v>
      </c>
      <c r="M285" s="36">
        <f>VLOOKUP(F285,'Metales Pesados'!F285:CH773,81,FALSE)</f>
        <v>0</v>
      </c>
      <c r="N285" s="61">
        <f>VLOOKUP(F285,'Metales Pesados'!F285:CU773,94,FALSE)</f>
        <v>0</v>
      </c>
    </row>
    <row r="286" spans="1:14" s="7" customFormat="1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2">
        <v>138</v>
      </c>
      <c r="G286" s="50" t="s">
        <v>535</v>
      </c>
      <c r="H286" s="65">
        <f>VLOOKUP(F286,'Metales Pesados'!F286:U774,16,FALSE)</f>
        <v>0</v>
      </c>
      <c r="I286" s="36">
        <f>VLOOKUP(F286,'Metales Pesados'!F286:AH774,29,FALSE)</f>
        <v>0</v>
      </c>
      <c r="J286" s="61">
        <f>VLOOKUP(F286,'Metales Pesados'!F286:AU774,42,FALSE)</f>
        <v>0</v>
      </c>
      <c r="K286" s="36">
        <f>VLOOKUP(F286,'Metales Pesados'!F286:BH774,55,FALSE)</f>
        <v>0</v>
      </c>
      <c r="L286" s="36">
        <f>VLOOKUP(F286,'Metales Pesados'!F286:BU774,68,FALSE)</f>
        <v>0</v>
      </c>
      <c r="M286" s="36">
        <f>VLOOKUP(F286,'Metales Pesados'!F286:CH774,81,FALSE)</f>
        <v>0</v>
      </c>
      <c r="N286" s="61">
        <f>VLOOKUP(F286,'Metales Pesados'!F286:CU774,94,FALSE)</f>
        <v>0</v>
      </c>
    </row>
    <row r="287" spans="1:14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2">
        <v>129</v>
      </c>
      <c r="G287" s="50" t="s">
        <v>339</v>
      </c>
      <c r="H287" s="65">
        <f>VLOOKUP(F287,'Metales Pesados'!F287:U775,16,FALSE)</f>
        <v>0</v>
      </c>
      <c r="I287" s="36">
        <f>VLOOKUP(F287,'Metales Pesados'!F287:AH775,29,FALSE)</f>
        <v>0</v>
      </c>
      <c r="J287" s="61">
        <f>VLOOKUP(F287,'Metales Pesados'!F287:AU775,42,FALSE)</f>
        <v>0</v>
      </c>
      <c r="K287" s="36">
        <f>VLOOKUP(F287,'Metales Pesados'!F287:BH775,55,FALSE)</f>
        <v>0</v>
      </c>
      <c r="L287" s="36">
        <f>VLOOKUP(F287,'Metales Pesados'!F287:BU775,68,FALSE)</f>
        <v>0</v>
      </c>
      <c r="M287" s="36">
        <f>VLOOKUP(F287,'Metales Pesados'!F287:CH775,81,FALSE)</f>
        <v>0</v>
      </c>
      <c r="N287" s="61">
        <f>VLOOKUP(F287,'Metales Pesados'!F287:CU775,94,FALSE)</f>
        <v>0</v>
      </c>
    </row>
    <row r="288" spans="1:14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2">
        <v>159</v>
      </c>
      <c r="G288" s="50" t="s">
        <v>341</v>
      </c>
      <c r="H288" s="65">
        <f>VLOOKUP(F288,'Metales Pesados'!F288:U776,16,FALSE)</f>
        <v>0</v>
      </c>
      <c r="I288" s="36">
        <f>VLOOKUP(F288,'Metales Pesados'!F288:AH776,29,FALSE)</f>
        <v>0</v>
      </c>
      <c r="J288" s="61">
        <f>VLOOKUP(F288,'Metales Pesados'!F288:AU776,42,FALSE)</f>
        <v>0</v>
      </c>
      <c r="K288" s="36">
        <f>VLOOKUP(F288,'Metales Pesados'!F288:BH776,55,FALSE)</f>
        <v>0</v>
      </c>
      <c r="L288" s="36">
        <f>VLOOKUP(F288,'Metales Pesados'!F288:BU776,68,FALSE)</f>
        <v>0</v>
      </c>
      <c r="M288" s="36">
        <f>VLOOKUP(F288,'Metales Pesados'!F288:CH776,81,FALSE)</f>
        <v>0</v>
      </c>
      <c r="N288" s="61">
        <f>VLOOKUP(F288,'Metales Pesados'!F288:CU776,94,FALSE)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2">
        <v>130</v>
      </c>
      <c r="G289" s="50" t="s">
        <v>342</v>
      </c>
      <c r="H289" s="65">
        <f>VLOOKUP(F289,'Metales Pesados'!F289:U777,16,FALSE)</f>
        <v>0</v>
      </c>
      <c r="I289" s="36">
        <f>VLOOKUP(F289,'Metales Pesados'!F289:AH777,29,FALSE)</f>
        <v>0</v>
      </c>
      <c r="J289" s="61">
        <f>VLOOKUP(F289,'Metales Pesados'!F289:AU777,42,FALSE)</f>
        <v>0</v>
      </c>
      <c r="K289" s="36">
        <f>VLOOKUP(F289,'Metales Pesados'!F289:BH777,55,FALSE)</f>
        <v>0</v>
      </c>
      <c r="L289" s="36">
        <f>VLOOKUP(F289,'Metales Pesados'!F289:BU777,68,FALSE)</f>
        <v>0</v>
      </c>
      <c r="M289" s="36">
        <f>VLOOKUP(F289,'Metales Pesados'!F289:CH777,81,FALSE)</f>
        <v>0</v>
      </c>
      <c r="N289" s="61">
        <f>VLOOKUP(F289,'Metales Pesados'!F289:CU777,94,FALSE)</f>
        <v>0</v>
      </c>
    </row>
    <row r="290" spans="1:14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2">
        <v>131</v>
      </c>
      <c r="G290" s="50" t="s">
        <v>343</v>
      </c>
      <c r="H290" s="65">
        <f>VLOOKUP(F290,'Metales Pesados'!F290:U778,16,FALSE)</f>
        <v>0</v>
      </c>
      <c r="I290" s="36">
        <f>VLOOKUP(F290,'Metales Pesados'!F290:AH778,29,FALSE)</f>
        <v>0</v>
      </c>
      <c r="J290" s="61">
        <f>VLOOKUP(F290,'Metales Pesados'!F290:AU778,42,FALSE)</f>
        <v>0</v>
      </c>
      <c r="K290" s="36">
        <f>VLOOKUP(F290,'Metales Pesados'!F290:BH778,55,FALSE)</f>
        <v>0</v>
      </c>
      <c r="L290" s="36">
        <f>VLOOKUP(F290,'Metales Pesados'!F290:BU778,68,FALSE)</f>
        <v>0</v>
      </c>
      <c r="M290" s="36">
        <f>VLOOKUP(F290,'Metales Pesados'!F290:CH778,81,FALSE)</f>
        <v>0</v>
      </c>
      <c r="N290" s="61">
        <f>VLOOKUP(F290,'Metales Pesados'!F290:CU778,94,FALSE)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2">
        <v>157</v>
      </c>
      <c r="G291" s="50" t="s">
        <v>345</v>
      </c>
      <c r="H291" s="65">
        <f>VLOOKUP(F291,'Metales Pesados'!F291:U779,16,FALSE)</f>
        <v>0</v>
      </c>
      <c r="I291" s="36">
        <f>VLOOKUP(F291,'Metales Pesados'!F291:AH779,29,FALSE)</f>
        <v>0</v>
      </c>
      <c r="J291" s="61">
        <f>VLOOKUP(F291,'Metales Pesados'!F291:AU779,42,FALSE)</f>
        <v>0</v>
      </c>
      <c r="K291" s="36">
        <f>VLOOKUP(F291,'Metales Pesados'!F291:BH779,55,FALSE)</f>
        <v>0</v>
      </c>
      <c r="L291" s="36">
        <f>VLOOKUP(F291,'Metales Pesados'!F291:BU779,68,FALSE)</f>
        <v>0</v>
      </c>
      <c r="M291" s="36">
        <f>VLOOKUP(F291,'Metales Pesados'!F291:CH779,81,FALSE)</f>
        <v>0</v>
      </c>
      <c r="N291" s="61">
        <f>VLOOKUP(F291,'Metales Pesados'!F291:CU779,94,FALSE)</f>
        <v>0</v>
      </c>
    </row>
    <row r="292" spans="1:14" s="6" customFormat="1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2">
        <v>158</v>
      </c>
      <c r="G292" s="50" t="s">
        <v>346</v>
      </c>
      <c r="H292" s="65">
        <f>VLOOKUP(F292,'Metales Pesados'!F292:U780,16,FALSE)</f>
        <v>0</v>
      </c>
      <c r="I292" s="36">
        <f>VLOOKUP(F292,'Metales Pesados'!F292:AH780,29,FALSE)</f>
        <v>0</v>
      </c>
      <c r="J292" s="61">
        <f>VLOOKUP(F292,'Metales Pesados'!F292:AU780,42,FALSE)</f>
        <v>0</v>
      </c>
      <c r="K292" s="36">
        <f>VLOOKUP(F292,'Metales Pesados'!F292:BH780,55,FALSE)</f>
        <v>0</v>
      </c>
      <c r="L292" s="36">
        <f>VLOOKUP(F292,'Metales Pesados'!F292:BU780,68,FALSE)</f>
        <v>0</v>
      </c>
      <c r="M292" s="36">
        <f>VLOOKUP(F292,'Metales Pesados'!F292:CH780,81,FALSE)</f>
        <v>0</v>
      </c>
      <c r="N292" s="61">
        <f>VLOOKUP(F292,'Metales Pesados'!F292:CU780,94,FALSE)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2">
        <v>146</v>
      </c>
      <c r="G293" s="50" t="s">
        <v>348</v>
      </c>
      <c r="H293" s="65">
        <f>VLOOKUP(F293,'Metales Pesados'!F293:U781,16,FALSE)</f>
        <v>275</v>
      </c>
      <c r="I293" s="36">
        <f>VLOOKUP(F293,'Metales Pesados'!F293:AH781,29,FALSE)</f>
        <v>1</v>
      </c>
      <c r="J293" s="61">
        <f>VLOOKUP(F293,'Metales Pesados'!F293:AU781,42,FALSE)</f>
        <v>205</v>
      </c>
      <c r="K293" s="36">
        <f>VLOOKUP(F293,'Metales Pesados'!F293:BH781,55,FALSE)</f>
        <v>0</v>
      </c>
      <c r="L293" s="36">
        <f>VLOOKUP(F293,'Metales Pesados'!F293:BU781,68,FALSE)</f>
        <v>0</v>
      </c>
      <c r="M293" s="36">
        <f>VLOOKUP(F293,'Metales Pesados'!F293:CH781,81,FALSE)</f>
        <v>0</v>
      </c>
      <c r="N293" s="61">
        <f>VLOOKUP(F293,'Metales Pesados'!F293:CU781,94,FALSE)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2">
        <v>147</v>
      </c>
      <c r="G294" s="50" t="s">
        <v>349</v>
      </c>
      <c r="H294" s="65">
        <f>VLOOKUP(F294,'Metales Pesados'!F294:U782,16,FALSE)</f>
        <v>1</v>
      </c>
      <c r="I294" s="36">
        <f>VLOOKUP(F294,'Metales Pesados'!F294:AH782,29,FALSE)</f>
        <v>0</v>
      </c>
      <c r="J294" s="61">
        <f>VLOOKUP(F294,'Metales Pesados'!F294:AU782,42,FALSE)</f>
        <v>0</v>
      </c>
      <c r="K294" s="36">
        <f>VLOOKUP(F294,'Metales Pesados'!F294:BH782,55,FALSE)</f>
        <v>0</v>
      </c>
      <c r="L294" s="36">
        <f>VLOOKUP(F294,'Metales Pesados'!F294:BU782,68,FALSE)</f>
        <v>0</v>
      </c>
      <c r="M294" s="36">
        <f>VLOOKUP(F294,'Metales Pesados'!F294:CH782,81,FALSE)</f>
        <v>0</v>
      </c>
      <c r="N294" s="61">
        <f>VLOOKUP(F294,'Metales Pesados'!F294:CU782,94,FALSE)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2">
        <v>149</v>
      </c>
      <c r="G295" s="50" t="s">
        <v>350</v>
      </c>
      <c r="H295" s="65">
        <f>VLOOKUP(F295,'Metales Pesados'!F295:U783,16,FALSE)</f>
        <v>0</v>
      </c>
      <c r="I295" s="36">
        <f>VLOOKUP(F295,'Metales Pesados'!F295:AH783,29,FALSE)</f>
        <v>0</v>
      </c>
      <c r="J295" s="61">
        <f>VLOOKUP(F295,'Metales Pesados'!F295:AU783,42,FALSE)</f>
        <v>0</v>
      </c>
      <c r="K295" s="36">
        <f>VLOOKUP(F295,'Metales Pesados'!F295:BH783,55,FALSE)</f>
        <v>0</v>
      </c>
      <c r="L295" s="36">
        <f>VLOOKUP(F295,'Metales Pesados'!F295:BU783,68,FALSE)</f>
        <v>0</v>
      </c>
      <c r="M295" s="36">
        <f>VLOOKUP(F295,'Metales Pesados'!F295:CH783,81,FALSE)</f>
        <v>0</v>
      </c>
      <c r="N295" s="61">
        <f>VLOOKUP(F295,'Metales Pesados'!F295:CU783,94,FALSE)</f>
        <v>0</v>
      </c>
    </row>
    <row r="296" spans="1:14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2">
        <v>148</v>
      </c>
      <c r="G296" s="50" t="s">
        <v>278</v>
      </c>
      <c r="H296" s="65">
        <f>VLOOKUP(F296,'Metales Pesados'!F296:U784,16,FALSE)</f>
        <v>0</v>
      </c>
      <c r="I296" s="36">
        <f>VLOOKUP(F296,'Metales Pesados'!F296:AH784,29,FALSE)</f>
        <v>0</v>
      </c>
      <c r="J296" s="61">
        <f>VLOOKUP(F296,'Metales Pesados'!F296:AU784,42,FALSE)</f>
        <v>0</v>
      </c>
      <c r="K296" s="36">
        <f>VLOOKUP(F296,'Metales Pesados'!F296:BH784,55,FALSE)</f>
        <v>0</v>
      </c>
      <c r="L296" s="36">
        <f>VLOOKUP(F296,'Metales Pesados'!F296:BU784,68,FALSE)</f>
        <v>0</v>
      </c>
      <c r="M296" s="36">
        <f>VLOOKUP(F296,'Metales Pesados'!F296:CH784,81,FALSE)</f>
        <v>0</v>
      </c>
      <c r="N296" s="61">
        <f>VLOOKUP(F296,'Metales Pesados'!F296:CU784,94,FALSE)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2">
        <v>145</v>
      </c>
      <c r="G297" s="50" t="s">
        <v>351</v>
      </c>
      <c r="H297" s="65">
        <f>VLOOKUP(F297,'Metales Pesados'!F297:U785,16,FALSE)</f>
        <v>0</v>
      </c>
      <c r="I297" s="36">
        <f>VLOOKUP(F297,'Metales Pesados'!F297:AH785,29,FALSE)</f>
        <v>0</v>
      </c>
      <c r="J297" s="61">
        <f>VLOOKUP(F297,'Metales Pesados'!F297:AU785,42,FALSE)</f>
        <v>0</v>
      </c>
      <c r="K297" s="36">
        <f>VLOOKUP(F297,'Metales Pesados'!F297:BH785,55,FALSE)</f>
        <v>0</v>
      </c>
      <c r="L297" s="36">
        <f>VLOOKUP(F297,'Metales Pesados'!F297:BU785,68,FALSE)</f>
        <v>0</v>
      </c>
      <c r="M297" s="36">
        <f>VLOOKUP(F297,'Metales Pesados'!F297:CH785,81,FALSE)</f>
        <v>0</v>
      </c>
      <c r="N297" s="61">
        <f>VLOOKUP(F297,'Metales Pesados'!F297:CU785,94,FALSE)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2">
        <v>142</v>
      </c>
      <c r="G298" s="50" t="s">
        <v>352</v>
      </c>
      <c r="H298" s="65">
        <f>VLOOKUP(F298,'Metales Pesados'!F298:U786,16,FALSE)</f>
        <v>0</v>
      </c>
      <c r="I298" s="36">
        <f>VLOOKUP(F298,'Metales Pesados'!F298:AH786,29,FALSE)</f>
        <v>0</v>
      </c>
      <c r="J298" s="61">
        <f>VLOOKUP(F298,'Metales Pesados'!F298:AU786,42,FALSE)</f>
        <v>0</v>
      </c>
      <c r="K298" s="36">
        <f>VLOOKUP(F298,'Metales Pesados'!F298:BH786,55,FALSE)</f>
        <v>0</v>
      </c>
      <c r="L298" s="36">
        <f>VLOOKUP(F298,'Metales Pesados'!F298:BU786,68,FALSE)</f>
        <v>0</v>
      </c>
      <c r="M298" s="36">
        <f>VLOOKUP(F298,'Metales Pesados'!F298:CH786,81,FALSE)</f>
        <v>0</v>
      </c>
      <c r="N298" s="61">
        <f>VLOOKUP(F298,'Metales Pesados'!F298:CU786,94,FALSE)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2">
        <v>144</v>
      </c>
      <c r="G299" s="50" t="s">
        <v>353</v>
      </c>
      <c r="H299" s="65">
        <f>VLOOKUP(F299,'Metales Pesados'!F299:U787,16,FALSE)</f>
        <v>0</v>
      </c>
      <c r="I299" s="36">
        <f>VLOOKUP(F299,'Metales Pesados'!F299:AH787,29,FALSE)</f>
        <v>0</v>
      </c>
      <c r="J299" s="61">
        <f>VLOOKUP(F299,'Metales Pesados'!F299:AU787,42,FALSE)</f>
        <v>0</v>
      </c>
      <c r="K299" s="36">
        <f>VLOOKUP(F299,'Metales Pesados'!F299:BH787,55,FALSE)</f>
        <v>0</v>
      </c>
      <c r="L299" s="36">
        <f>VLOOKUP(F299,'Metales Pesados'!F299:BU787,68,FALSE)</f>
        <v>0</v>
      </c>
      <c r="M299" s="36">
        <f>VLOOKUP(F299,'Metales Pesados'!F299:CH787,81,FALSE)</f>
        <v>0</v>
      </c>
      <c r="N299" s="61">
        <f>VLOOKUP(F299,'Metales Pesados'!F299:CU787,94,FALSE)</f>
        <v>0</v>
      </c>
    </row>
    <row r="300" spans="1:14" s="7" customFormat="1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2">
        <v>143</v>
      </c>
      <c r="G300" s="50" t="s">
        <v>354</v>
      </c>
      <c r="H300" s="65">
        <f>VLOOKUP(F300,'Metales Pesados'!F300:U788,16,FALSE)</f>
        <v>0</v>
      </c>
      <c r="I300" s="36">
        <f>VLOOKUP(F300,'Metales Pesados'!F300:AH788,29,FALSE)</f>
        <v>0</v>
      </c>
      <c r="J300" s="61">
        <f>VLOOKUP(F300,'Metales Pesados'!F300:AU788,42,FALSE)</f>
        <v>0</v>
      </c>
      <c r="K300" s="36">
        <f>VLOOKUP(F300,'Metales Pesados'!F300:BH788,55,FALSE)</f>
        <v>0</v>
      </c>
      <c r="L300" s="36">
        <f>VLOOKUP(F300,'Metales Pesados'!F300:BU788,68,FALSE)</f>
        <v>0</v>
      </c>
      <c r="M300" s="36">
        <f>VLOOKUP(F300,'Metales Pesados'!F300:CH788,81,FALSE)</f>
        <v>0</v>
      </c>
      <c r="N300" s="61">
        <f>VLOOKUP(F300,'Metales Pesados'!F300:CU788,94,FALSE)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2">
        <v>135</v>
      </c>
      <c r="G301" s="50" t="s">
        <v>357</v>
      </c>
      <c r="H301" s="65">
        <f>VLOOKUP(F301,'Metales Pesados'!F301:U789,16,FALSE)</f>
        <v>0</v>
      </c>
      <c r="I301" s="36">
        <f>VLOOKUP(F301,'Metales Pesados'!F301:AH789,29,FALSE)</f>
        <v>0</v>
      </c>
      <c r="J301" s="61">
        <f>VLOOKUP(F301,'Metales Pesados'!F301:AU789,42,FALSE)</f>
        <v>0</v>
      </c>
      <c r="K301" s="36">
        <f>VLOOKUP(F301,'Metales Pesados'!F301:BH789,55,FALSE)</f>
        <v>0</v>
      </c>
      <c r="L301" s="36">
        <f>VLOOKUP(F301,'Metales Pesados'!F301:BU789,68,FALSE)</f>
        <v>0</v>
      </c>
      <c r="M301" s="36">
        <f>VLOOKUP(F301,'Metales Pesados'!F301:CH789,81,FALSE)</f>
        <v>0</v>
      </c>
      <c r="N301" s="61">
        <f>VLOOKUP(F301,'Metales Pesados'!F301:CU789,94,FALSE)</f>
        <v>0</v>
      </c>
    </row>
    <row r="302" spans="1:14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2">
        <v>134</v>
      </c>
      <c r="G302" s="50" t="s">
        <v>358</v>
      </c>
      <c r="H302" s="65">
        <f>VLOOKUP(F302,'Metales Pesados'!F302:U790,16,FALSE)</f>
        <v>0</v>
      </c>
      <c r="I302" s="36">
        <f>VLOOKUP(F302,'Metales Pesados'!F302:AH790,29,FALSE)</f>
        <v>0</v>
      </c>
      <c r="J302" s="61">
        <f>VLOOKUP(F302,'Metales Pesados'!F302:AU790,42,FALSE)</f>
        <v>0</v>
      </c>
      <c r="K302" s="36">
        <f>VLOOKUP(F302,'Metales Pesados'!F302:BH790,55,FALSE)</f>
        <v>0</v>
      </c>
      <c r="L302" s="36">
        <f>VLOOKUP(F302,'Metales Pesados'!F302:BU790,68,FALSE)</f>
        <v>0</v>
      </c>
      <c r="M302" s="36">
        <f>VLOOKUP(F302,'Metales Pesados'!F302:CH790,81,FALSE)</f>
        <v>0</v>
      </c>
      <c r="N302" s="61">
        <f>VLOOKUP(F302,'Metales Pesados'!F302:CU790,94,FALSE)</f>
        <v>0</v>
      </c>
    </row>
    <row r="303" spans="1:14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2">
        <v>160</v>
      </c>
      <c r="G303" s="50" t="s">
        <v>359</v>
      </c>
      <c r="H303" s="65">
        <f>VLOOKUP(F303,'Metales Pesados'!F303:U791,16,FALSE)</f>
        <v>0</v>
      </c>
      <c r="I303" s="36">
        <f>VLOOKUP(F303,'Metales Pesados'!F303:AH791,29,FALSE)</f>
        <v>0</v>
      </c>
      <c r="J303" s="61">
        <f>VLOOKUP(F303,'Metales Pesados'!F303:AU791,42,FALSE)</f>
        <v>0</v>
      </c>
      <c r="K303" s="36">
        <f>VLOOKUP(F303,'Metales Pesados'!F303:BH791,55,FALSE)</f>
        <v>0</v>
      </c>
      <c r="L303" s="36">
        <f>VLOOKUP(F303,'Metales Pesados'!F303:BU791,68,FALSE)</f>
        <v>0</v>
      </c>
      <c r="M303" s="36">
        <f>VLOOKUP(F303,'Metales Pesados'!F303:CH791,81,FALSE)</f>
        <v>0</v>
      </c>
      <c r="N303" s="61">
        <f>VLOOKUP(F303,'Metales Pesados'!F303:CU791,94,FALSE)</f>
        <v>0</v>
      </c>
    </row>
    <row r="304" spans="1:14" s="6" customFormat="1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2">
        <v>28768</v>
      </c>
      <c r="G304" s="50" t="s">
        <v>360</v>
      </c>
      <c r="H304" s="65">
        <f>VLOOKUP(F304,'Metales Pesados'!F304:U792,16,FALSE)</f>
        <v>0</v>
      </c>
      <c r="I304" s="36">
        <f>VLOOKUP(F304,'Metales Pesados'!F304:AH792,29,FALSE)</f>
        <v>0</v>
      </c>
      <c r="J304" s="61">
        <f>VLOOKUP(F304,'Metales Pesados'!F304:AU792,42,FALSE)</f>
        <v>0</v>
      </c>
      <c r="K304" s="36">
        <f>VLOOKUP(F304,'Metales Pesados'!F304:BH792,55,FALSE)</f>
        <v>0</v>
      </c>
      <c r="L304" s="36">
        <f>VLOOKUP(F304,'Metales Pesados'!F304:BU792,68,FALSE)</f>
        <v>0</v>
      </c>
      <c r="M304" s="36">
        <f>VLOOKUP(F304,'Metales Pesados'!F304:CH792,81,FALSE)</f>
        <v>0</v>
      </c>
      <c r="N304" s="61">
        <f>VLOOKUP(F304,'Metales Pesados'!F304:CU792,94,FALSE)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2">
        <v>132</v>
      </c>
      <c r="G305" s="50" t="s">
        <v>362</v>
      </c>
      <c r="H305" s="65">
        <f>VLOOKUP(F305,'Metales Pesados'!F305:U793,16,FALSE)</f>
        <v>0</v>
      </c>
      <c r="I305" s="36">
        <f>VLOOKUP(F305,'Metales Pesados'!F305:AH793,29,FALSE)</f>
        <v>0</v>
      </c>
      <c r="J305" s="61">
        <f>VLOOKUP(F305,'Metales Pesados'!F305:AU793,42,FALSE)</f>
        <v>0</v>
      </c>
      <c r="K305" s="36">
        <f>VLOOKUP(F305,'Metales Pesados'!F305:BH793,55,FALSE)</f>
        <v>0</v>
      </c>
      <c r="L305" s="36">
        <f>VLOOKUP(F305,'Metales Pesados'!F305:BU793,68,FALSE)</f>
        <v>0</v>
      </c>
      <c r="M305" s="36">
        <f>VLOOKUP(F305,'Metales Pesados'!F305:CH793,81,FALSE)</f>
        <v>0</v>
      </c>
      <c r="N305" s="61">
        <f>VLOOKUP(F305,'Metales Pesados'!F305:CU793,94,FALSE)</f>
        <v>0</v>
      </c>
    </row>
    <row r="306" spans="1:14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2">
        <v>133</v>
      </c>
      <c r="G306" s="50" t="s">
        <v>363</v>
      </c>
      <c r="H306" s="65">
        <f>VLOOKUP(F306,'Metales Pesados'!F306:U794,16,FALSE)</f>
        <v>0</v>
      </c>
      <c r="I306" s="36">
        <f>VLOOKUP(F306,'Metales Pesados'!F306:AH794,29,FALSE)</f>
        <v>0</v>
      </c>
      <c r="J306" s="61">
        <f>VLOOKUP(F306,'Metales Pesados'!F306:AU794,42,FALSE)</f>
        <v>0</v>
      </c>
      <c r="K306" s="36">
        <f>VLOOKUP(F306,'Metales Pesados'!F306:BH794,55,FALSE)</f>
        <v>0</v>
      </c>
      <c r="L306" s="36">
        <f>VLOOKUP(F306,'Metales Pesados'!F306:BU794,68,FALSE)</f>
        <v>0</v>
      </c>
      <c r="M306" s="36">
        <f>VLOOKUP(F306,'Metales Pesados'!F306:CH794,81,FALSE)</f>
        <v>0</v>
      </c>
      <c r="N306" s="61">
        <f>VLOOKUP(F306,'Metales Pesados'!F306:CU794,94,FALSE)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1">
        <v>211</v>
      </c>
      <c r="G307" s="50" t="s">
        <v>364</v>
      </c>
      <c r="H307" s="65">
        <f>VLOOKUP(F307,'Metales Pesados'!F307:U795,16,FALSE)</f>
        <v>2</v>
      </c>
      <c r="I307" s="36">
        <f>VLOOKUP(F307,'Metales Pesados'!F307:AH795,29,FALSE)</f>
        <v>0</v>
      </c>
      <c r="J307" s="61">
        <f>VLOOKUP(F307,'Metales Pesados'!F307:AU795,42,FALSE)</f>
        <v>2</v>
      </c>
      <c r="K307" s="36">
        <f>VLOOKUP(F307,'Metales Pesados'!F307:BH795,55,FALSE)</f>
        <v>0</v>
      </c>
      <c r="L307" s="36">
        <f>VLOOKUP(F307,'Metales Pesados'!F307:BU795,68,FALSE)</f>
        <v>0</v>
      </c>
      <c r="M307" s="36">
        <f>VLOOKUP(F307,'Metales Pesados'!F307:CH795,81,FALSE)</f>
        <v>0</v>
      </c>
      <c r="N307" s="61">
        <f>VLOOKUP(F307,'Metales Pesados'!F307:CU795,94,FALSE)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1">
        <v>7325</v>
      </c>
      <c r="G308" s="50" t="s">
        <v>365</v>
      </c>
      <c r="H308" s="65">
        <f>VLOOKUP(F308,'Metales Pesados'!F308:U796,16,FALSE)</f>
        <v>0</v>
      </c>
      <c r="I308" s="36">
        <f>VLOOKUP(F308,'Metales Pesados'!F308:AH796,29,FALSE)</f>
        <v>0</v>
      </c>
      <c r="J308" s="61">
        <f>VLOOKUP(F308,'Metales Pesados'!F308:AU796,42,FALSE)</f>
        <v>0</v>
      </c>
      <c r="K308" s="36">
        <f>VLOOKUP(F308,'Metales Pesados'!F308:BH796,55,FALSE)</f>
        <v>0</v>
      </c>
      <c r="L308" s="36">
        <f>VLOOKUP(F308,'Metales Pesados'!F308:BU796,68,FALSE)</f>
        <v>0</v>
      </c>
      <c r="M308" s="36">
        <f>VLOOKUP(F308,'Metales Pesados'!F308:CH796,81,FALSE)</f>
        <v>0</v>
      </c>
      <c r="N308" s="61">
        <f>VLOOKUP(F308,'Metales Pesados'!F308:CU796,94,FALSE)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1">
        <v>27540</v>
      </c>
      <c r="G309" s="51" t="s">
        <v>366</v>
      </c>
      <c r="H309" s="65">
        <f>VLOOKUP(F309,'Metales Pesados'!F309:U797,16,FALSE)</f>
        <v>0</v>
      </c>
      <c r="I309" s="36">
        <f>VLOOKUP(F309,'Metales Pesados'!F309:AH797,29,FALSE)</f>
        <v>0</v>
      </c>
      <c r="J309" s="61">
        <f>VLOOKUP(F309,'Metales Pesados'!F309:AU797,42,FALSE)</f>
        <v>0</v>
      </c>
      <c r="K309" s="36">
        <f>VLOOKUP(F309,'Metales Pesados'!F309:BH797,55,FALSE)</f>
        <v>0</v>
      </c>
      <c r="L309" s="36">
        <f>VLOOKUP(F309,'Metales Pesados'!F309:BU797,68,FALSE)</f>
        <v>0</v>
      </c>
      <c r="M309" s="36">
        <f>VLOOKUP(F309,'Metales Pesados'!F309:CH797,81,FALSE)</f>
        <v>0</v>
      </c>
      <c r="N309" s="61">
        <f>VLOOKUP(F309,'Metales Pesados'!F309:CU797,94,FALSE)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1">
        <v>27342</v>
      </c>
      <c r="G310" s="51" t="s">
        <v>367</v>
      </c>
      <c r="H310" s="65">
        <f>VLOOKUP(F310,'Metales Pesados'!F310:U798,16,FALSE)</f>
        <v>0</v>
      </c>
      <c r="I310" s="36">
        <f>VLOOKUP(F310,'Metales Pesados'!F310:AH798,29,FALSE)</f>
        <v>0</v>
      </c>
      <c r="J310" s="61">
        <f>VLOOKUP(F310,'Metales Pesados'!F310:AU798,42,FALSE)</f>
        <v>0</v>
      </c>
      <c r="K310" s="36">
        <f>VLOOKUP(F310,'Metales Pesados'!F310:BH798,55,FALSE)</f>
        <v>0</v>
      </c>
      <c r="L310" s="36">
        <f>VLOOKUP(F310,'Metales Pesados'!F310:BU798,68,FALSE)</f>
        <v>0</v>
      </c>
      <c r="M310" s="36">
        <f>VLOOKUP(F310,'Metales Pesados'!F310:CH798,81,FALSE)</f>
        <v>0</v>
      </c>
      <c r="N310" s="61">
        <f>VLOOKUP(F310,'Metales Pesados'!F310:CU798,94,FALSE)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1">
        <v>27447</v>
      </c>
      <c r="G311" s="51" t="s">
        <v>368</v>
      </c>
      <c r="H311" s="65">
        <f>VLOOKUP(F311,'Metales Pesados'!F311:U799,16,FALSE)</f>
        <v>0</v>
      </c>
      <c r="I311" s="36">
        <f>VLOOKUP(F311,'Metales Pesados'!F311:AH799,29,FALSE)</f>
        <v>0</v>
      </c>
      <c r="J311" s="61">
        <f>VLOOKUP(F311,'Metales Pesados'!F311:AU799,42,FALSE)</f>
        <v>0</v>
      </c>
      <c r="K311" s="36">
        <f>VLOOKUP(F311,'Metales Pesados'!F311:BH799,55,FALSE)</f>
        <v>0</v>
      </c>
      <c r="L311" s="36">
        <f>VLOOKUP(F311,'Metales Pesados'!F311:BU799,68,FALSE)</f>
        <v>0</v>
      </c>
      <c r="M311" s="36">
        <f>VLOOKUP(F311,'Metales Pesados'!F311:CH799,81,FALSE)</f>
        <v>0</v>
      </c>
      <c r="N311" s="61">
        <f>VLOOKUP(F311,'Metales Pesados'!F311:CU799,94,FALSE)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1">
        <v>213</v>
      </c>
      <c r="G312" s="50" t="s">
        <v>369</v>
      </c>
      <c r="H312" s="65">
        <f>VLOOKUP(F312,'Metales Pesados'!F312:U800,16,FALSE)</f>
        <v>0</v>
      </c>
      <c r="I312" s="36">
        <f>VLOOKUP(F312,'Metales Pesados'!F312:AH800,29,FALSE)</f>
        <v>0</v>
      </c>
      <c r="J312" s="61">
        <f>VLOOKUP(F312,'Metales Pesados'!F312:AU800,42,FALSE)</f>
        <v>0</v>
      </c>
      <c r="K312" s="36">
        <f>VLOOKUP(F312,'Metales Pesados'!F312:BH800,55,FALSE)</f>
        <v>0</v>
      </c>
      <c r="L312" s="36">
        <f>VLOOKUP(F312,'Metales Pesados'!F312:BU800,68,FALSE)</f>
        <v>0</v>
      </c>
      <c r="M312" s="36">
        <f>VLOOKUP(F312,'Metales Pesados'!F312:CH800,81,FALSE)</f>
        <v>0</v>
      </c>
      <c r="N312" s="61">
        <f>VLOOKUP(F312,'Metales Pesados'!F312:CU800,94,FALSE)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1">
        <v>214</v>
      </c>
      <c r="G313" s="50" t="s">
        <v>370</v>
      </c>
      <c r="H313" s="65">
        <f>VLOOKUP(F313,'Metales Pesados'!F313:U801,16,FALSE)</f>
        <v>0</v>
      </c>
      <c r="I313" s="36">
        <f>VLOOKUP(F313,'Metales Pesados'!F313:AH801,29,FALSE)</f>
        <v>0</v>
      </c>
      <c r="J313" s="61">
        <f>VLOOKUP(F313,'Metales Pesados'!F313:AU801,42,FALSE)</f>
        <v>0</v>
      </c>
      <c r="K313" s="36">
        <f>VLOOKUP(F313,'Metales Pesados'!F313:BH801,55,FALSE)</f>
        <v>0</v>
      </c>
      <c r="L313" s="36">
        <f>VLOOKUP(F313,'Metales Pesados'!F313:BU801,68,FALSE)</f>
        <v>0</v>
      </c>
      <c r="M313" s="36">
        <f>VLOOKUP(F313,'Metales Pesados'!F313:CH801,81,FALSE)</f>
        <v>0</v>
      </c>
      <c r="N313" s="61">
        <f>VLOOKUP(F313,'Metales Pesados'!F313:CU801,94,FALSE)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1">
        <v>215</v>
      </c>
      <c r="G314" s="50" t="s">
        <v>371</v>
      </c>
      <c r="H314" s="65">
        <f>VLOOKUP(F314,'Metales Pesados'!F314:U802,16,FALSE)</f>
        <v>0</v>
      </c>
      <c r="I314" s="36">
        <f>VLOOKUP(F314,'Metales Pesados'!F314:AH802,29,FALSE)</f>
        <v>0</v>
      </c>
      <c r="J314" s="61">
        <f>VLOOKUP(F314,'Metales Pesados'!F314:AU802,42,FALSE)</f>
        <v>0</v>
      </c>
      <c r="K314" s="36">
        <f>VLOOKUP(F314,'Metales Pesados'!F314:BH802,55,FALSE)</f>
        <v>0</v>
      </c>
      <c r="L314" s="36">
        <f>VLOOKUP(F314,'Metales Pesados'!F314:BU802,68,FALSE)</f>
        <v>0</v>
      </c>
      <c r="M314" s="36">
        <f>VLOOKUP(F314,'Metales Pesados'!F314:CH802,81,FALSE)</f>
        <v>0</v>
      </c>
      <c r="N314" s="61">
        <f>VLOOKUP(F314,'Metales Pesados'!F314:CU802,94,FALSE)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1">
        <v>216</v>
      </c>
      <c r="G315" s="50" t="s">
        <v>372</v>
      </c>
      <c r="H315" s="65">
        <f>VLOOKUP(F315,'Metales Pesados'!F315:U803,16,FALSE)</f>
        <v>0</v>
      </c>
      <c r="I315" s="36">
        <f>VLOOKUP(F315,'Metales Pesados'!F315:AH803,29,FALSE)</f>
        <v>0</v>
      </c>
      <c r="J315" s="61">
        <f>VLOOKUP(F315,'Metales Pesados'!F315:AU803,42,FALSE)</f>
        <v>0</v>
      </c>
      <c r="K315" s="36">
        <f>VLOOKUP(F315,'Metales Pesados'!F315:BH803,55,FALSE)</f>
        <v>0</v>
      </c>
      <c r="L315" s="36">
        <f>VLOOKUP(F315,'Metales Pesados'!F315:BU803,68,FALSE)</f>
        <v>0</v>
      </c>
      <c r="M315" s="36">
        <f>VLOOKUP(F315,'Metales Pesados'!F315:CH803,81,FALSE)</f>
        <v>0</v>
      </c>
      <c r="N315" s="61">
        <f>VLOOKUP(F315,'Metales Pesados'!F315:CU803,94,FALSE)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1">
        <v>220</v>
      </c>
      <c r="G316" s="50" t="s">
        <v>373</v>
      </c>
      <c r="H316" s="65">
        <f>VLOOKUP(F316,'Metales Pesados'!F316:U804,16,FALSE)</f>
        <v>0</v>
      </c>
      <c r="I316" s="36">
        <f>VLOOKUP(F316,'Metales Pesados'!F316:AH804,29,FALSE)</f>
        <v>0</v>
      </c>
      <c r="J316" s="61">
        <f>VLOOKUP(F316,'Metales Pesados'!F316:AU804,42,FALSE)</f>
        <v>0</v>
      </c>
      <c r="K316" s="36">
        <f>VLOOKUP(F316,'Metales Pesados'!F316:BH804,55,FALSE)</f>
        <v>0</v>
      </c>
      <c r="L316" s="36">
        <f>VLOOKUP(F316,'Metales Pesados'!F316:BU804,68,FALSE)</f>
        <v>0</v>
      </c>
      <c r="M316" s="36">
        <f>VLOOKUP(F316,'Metales Pesados'!F316:CH804,81,FALSE)</f>
        <v>0</v>
      </c>
      <c r="N316" s="61">
        <f>VLOOKUP(F316,'Metales Pesados'!F316:CU804,94,FALSE)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1">
        <v>7131</v>
      </c>
      <c r="G317" s="50" t="s">
        <v>374</v>
      </c>
      <c r="H317" s="65">
        <f>VLOOKUP(F317,'Metales Pesados'!F317:U805,16,FALSE)</f>
        <v>0</v>
      </c>
      <c r="I317" s="36">
        <f>VLOOKUP(F317,'Metales Pesados'!F317:AH805,29,FALSE)</f>
        <v>0</v>
      </c>
      <c r="J317" s="61">
        <f>VLOOKUP(F317,'Metales Pesados'!F317:AU805,42,FALSE)</f>
        <v>0</v>
      </c>
      <c r="K317" s="36">
        <f>VLOOKUP(F317,'Metales Pesados'!F317:BH805,55,FALSE)</f>
        <v>0</v>
      </c>
      <c r="L317" s="36">
        <f>VLOOKUP(F317,'Metales Pesados'!F317:BU805,68,FALSE)</f>
        <v>0</v>
      </c>
      <c r="M317" s="36">
        <f>VLOOKUP(F317,'Metales Pesados'!F317:CH805,81,FALSE)</f>
        <v>0</v>
      </c>
      <c r="N317" s="61">
        <f>VLOOKUP(F317,'Metales Pesados'!F317:CU805,94,FALSE)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1">
        <v>7132</v>
      </c>
      <c r="G318" s="50" t="s">
        <v>375</v>
      </c>
      <c r="H318" s="65">
        <f>VLOOKUP(F318,'Metales Pesados'!F318:U806,16,FALSE)</f>
        <v>0</v>
      </c>
      <c r="I318" s="36">
        <f>VLOOKUP(F318,'Metales Pesados'!F318:AH806,29,FALSE)</f>
        <v>0</v>
      </c>
      <c r="J318" s="61">
        <f>VLOOKUP(F318,'Metales Pesados'!F318:AU806,42,FALSE)</f>
        <v>0</v>
      </c>
      <c r="K318" s="36">
        <f>VLOOKUP(F318,'Metales Pesados'!F318:BH806,55,FALSE)</f>
        <v>0</v>
      </c>
      <c r="L318" s="36">
        <f>VLOOKUP(F318,'Metales Pesados'!F318:BU806,68,FALSE)</f>
        <v>0</v>
      </c>
      <c r="M318" s="36">
        <f>VLOOKUP(F318,'Metales Pesados'!F318:CH806,81,FALSE)</f>
        <v>0</v>
      </c>
      <c r="N318" s="61">
        <f>VLOOKUP(F318,'Metales Pesados'!F318:CU806,94,FALSE)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1">
        <v>7412</v>
      </c>
      <c r="G319" s="50" t="s">
        <v>376</v>
      </c>
      <c r="H319" s="65">
        <f>VLOOKUP(F319,'Metales Pesados'!F319:U807,16,FALSE)</f>
        <v>0</v>
      </c>
      <c r="I319" s="36">
        <f>VLOOKUP(F319,'Metales Pesados'!F319:AH807,29,FALSE)</f>
        <v>0</v>
      </c>
      <c r="J319" s="61">
        <f>VLOOKUP(F319,'Metales Pesados'!F319:AU807,42,FALSE)</f>
        <v>0</v>
      </c>
      <c r="K319" s="36">
        <f>VLOOKUP(F319,'Metales Pesados'!F319:BH807,55,FALSE)</f>
        <v>0</v>
      </c>
      <c r="L319" s="36">
        <f>VLOOKUP(F319,'Metales Pesados'!F319:BU807,68,FALSE)</f>
        <v>0</v>
      </c>
      <c r="M319" s="36">
        <f>VLOOKUP(F319,'Metales Pesados'!F319:CH807,81,FALSE)</f>
        <v>0</v>
      </c>
      <c r="N319" s="61">
        <f>VLOOKUP(F319,'Metales Pesados'!F319:CU807,94,FALSE)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1">
        <v>11579</v>
      </c>
      <c r="G320" s="50" t="s">
        <v>377</v>
      </c>
      <c r="H320" s="65">
        <f>VLOOKUP(F320,'Metales Pesados'!F320:U808,16,FALSE)</f>
        <v>0</v>
      </c>
      <c r="I320" s="36">
        <f>VLOOKUP(F320,'Metales Pesados'!F320:AH808,29,FALSE)</f>
        <v>0</v>
      </c>
      <c r="J320" s="61">
        <f>VLOOKUP(F320,'Metales Pesados'!F320:AU808,42,FALSE)</f>
        <v>0</v>
      </c>
      <c r="K320" s="36">
        <f>VLOOKUP(F320,'Metales Pesados'!F320:BH808,55,FALSE)</f>
        <v>0</v>
      </c>
      <c r="L320" s="36">
        <f>VLOOKUP(F320,'Metales Pesados'!F320:BU808,68,FALSE)</f>
        <v>0</v>
      </c>
      <c r="M320" s="36">
        <f>VLOOKUP(F320,'Metales Pesados'!F320:CH808,81,FALSE)</f>
        <v>0</v>
      </c>
      <c r="N320" s="61">
        <f>VLOOKUP(F320,'Metales Pesados'!F320:CU808,94,FALSE)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1">
        <v>16827</v>
      </c>
      <c r="G321" s="50" t="s">
        <v>378</v>
      </c>
      <c r="H321" s="65">
        <f>VLOOKUP(F321,'Metales Pesados'!F321:U809,16,FALSE)</f>
        <v>0</v>
      </c>
      <c r="I321" s="36">
        <f>VLOOKUP(F321,'Metales Pesados'!F321:AH809,29,FALSE)</f>
        <v>0</v>
      </c>
      <c r="J321" s="61">
        <f>VLOOKUP(F321,'Metales Pesados'!F321:AU809,42,FALSE)</f>
        <v>0</v>
      </c>
      <c r="K321" s="36">
        <f>VLOOKUP(F321,'Metales Pesados'!F321:BH809,55,FALSE)</f>
        <v>0</v>
      </c>
      <c r="L321" s="36">
        <f>VLOOKUP(F321,'Metales Pesados'!F321:BU809,68,FALSE)</f>
        <v>0</v>
      </c>
      <c r="M321" s="36">
        <f>VLOOKUP(F321,'Metales Pesados'!F321:CH809,81,FALSE)</f>
        <v>0</v>
      </c>
      <c r="N321" s="61">
        <f>VLOOKUP(F321,'Metales Pesados'!F321:CU809,94,FALSE)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1">
        <v>17570</v>
      </c>
      <c r="G322" s="50" t="s">
        <v>379</v>
      </c>
      <c r="H322" s="65">
        <f>VLOOKUP(F322,'Metales Pesados'!F322:U810,16,FALSE)</f>
        <v>0</v>
      </c>
      <c r="I322" s="36">
        <f>VLOOKUP(F322,'Metales Pesados'!F322:AH810,29,FALSE)</f>
        <v>0</v>
      </c>
      <c r="J322" s="61">
        <f>VLOOKUP(F322,'Metales Pesados'!F322:AU810,42,FALSE)</f>
        <v>0</v>
      </c>
      <c r="K322" s="36">
        <f>VLOOKUP(F322,'Metales Pesados'!F322:BH810,55,FALSE)</f>
        <v>0</v>
      </c>
      <c r="L322" s="36">
        <f>VLOOKUP(F322,'Metales Pesados'!F322:BU810,68,FALSE)</f>
        <v>0</v>
      </c>
      <c r="M322" s="36">
        <f>VLOOKUP(F322,'Metales Pesados'!F322:CH810,81,FALSE)</f>
        <v>0</v>
      </c>
      <c r="N322" s="61">
        <f>VLOOKUP(F322,'Metales Pesados'!F322:CU810,94,FALSE)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1">
        <v>228</v>
      </c>
      <c r="G323" s="50" t="s">
        <v>380</v>
      </c>
      <c r="H323" s="65">
        <f>VLOOKUP(F323,'Metales Pesados'!F323:U811,16,FALSE)</f>
        <v>9</v>
      </c>
      <c r="I323" s="36">
        <f>VLOOKUP(F323,'Metales Pesados'!F323:AH811,29,FALSE)</f>
        <v>0</v>
      </c>
      <c r="J323" s="61">
        <f>VLOOKUP(F323,'Metales Pesados'!F323:AU811,42,FALSE)</f>
        <v>9</v>
      </c>
      <c r="K323" s="36">
        <f>VLOOKUP(F323,'Metales Pesados'!F323:BH811,55,FALSE)</f>
        <v>0</v>
      </c>
      <c r="L323" s="36">
        <f>VLOOKUP(F323,'Metales Pesados'!F323:BU811,68,FALSE)</f>
        <v>0</v>
      </c>
      <c r="M323" s="36">
        <f>VLOOKUP(F323,'Metales Pesados'!F323:CH811,81,FALSE)</f>
        <v>0</v>
      </c>
      <c r="N323" s="61">
        <f>VLOOKUP(F323,'Metales Pesados'!F323:CU811,94,FALSE)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1">
        <v>229</v>
      </c>
      <c r="G324" s="50" t="s">
        <v>381</v>
      </c>
      <c r="H324" s="65">
        <f>VLOOKUP(F324,'Metales Pesados'!F324:U812,16,FALSE)</f>
        <v>0</v>
      </c>
      <c r="I324" s="36">
        <f>VLOOKUP(F324,'Metales Pesados'!F324:AH812,29,FALSE)</f>
        <v>0</v>
      </c>
      <c r="J324" s="61">
        <f>VLOOKUP(F324,'Metales Pesados'!F324:AU812,42,FALSE)</f>
        <v>0</v>
      </c>
      <c r="K324" s="36">
        <f>VLOOKUP(F324,'Metales Pesados'!F324:BH812,55,FALSE)</f>
        <v>0</v>
      </c>
      <c r="L324" s="36">
        <f>VLOOKUP(F324,'Metales Pesados'!F324:BU812,68,FALSE)</f>
        <v>0</v>
      </c>
      <c r="M324" s="36">
        <f>VLOOKUP(F324,'Metales Pesados'!F324:CH812,81,FALSE)</f>
        <v>0</v>
      </c>
      <c r="N324" s="61">
        <f>VLOOKUP(F324,'Metales Pesados'!F324:CU812,94,FALSE)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1">
        <v>7326</v>
      </c>
      <c r="G325" s="50" t="s">
        <v>383</v>
      </c>
      <c r="H325" s="65">
        <f>VLOOKUP(F325,'Metales Pesados'!F325:U813,16,FALSE)</f>
        <v>0</v>
      </c>
      <c r="I325" s="36">
        <f>VLOOKUP(F325,'Metales Pesados'!F325:AH813,29,FALSE)</f>
        <v>0</v>
      </c>
      <c r="J325" s="61">
        <f>VLOOKUP(F325,'Metales Pesados'!F325:AU813,42,FALSE)</f>
        <v>0</v>
      </c>
      <c r="K325" s="36">
        <f>VLOOKUP(F325,'Metales Pesados'!F325:BH813,55,FALSE)</f>
        <v>0</v>
      </c>
      <c r="L325" s="36">
        <f>VLOOKUP(F325,'Metales Pesados'!F325:BU813,68,FALSE)</f>
        <v>0</v>
      </c>
      <c r="M325" s="36">
        <f>VLOOKUP(F325,'Metales Pesados'!F325:CH813,81,FALSE)</f>
        <v>0</v>
      </c>
      <c r="N325" s="61">
        <f>VLOOKUP(F325,'Metales Pesados'!F325:CU813,94,FALSE)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1">
        <v>225</v>
      </c>
      <c r="G326" s="50" t="s">
        <v>384</v>
      </c>
      <c r="H326" s="65">
        <f>VLOOKUP(F326,'Metales Pesados'!F326:U814,16,FALSE)</f>
        <v>0</v>
      </c>
      <c r="I326" s="36">
        <f>VLOOKUP(F326,'Metales Pesados'!F326:AH814,29,FALSE)</f>
        <v>0</v>
      </c>
      <c r="J326" s="61">
        <f>VLOOKUP(F326,'Metales Pesados'!F326:AU814,42,FALSE)</f>
        <v>0</v>
      </c>
      <c r="K326" s="36">
        <f>VLOOKUP(F326,'Metales Pesados'!F326:BH814,55,FALSE)</f>
        <v>0</v>
      </c>
      <c r="L326" s="36">
        <f>VLOOKUP(F326,'Metales Pesados'!F326:BU814,68,FALSE)</f>
        <v>0</v>
      </c>
      <c r="M326" s="36">
        <f>VLOOKUP(F326,'Metales Pesados'!F326:CH814,81,FALSE)</f>
        <v>0</v>
      </c>
      <c r="N326" s="61">
        <f>VLOOKUP(F326,'Metales Pesados'!F326:CU814,94,FALSE)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1">
        <v>222</v>
      </c>
      <c r="G327" s="50" t="s">
        <v>385</v>
      </c>
      <c r="H327" s="65">
        <f>VLOOKUP(F327,'Metales Pesados'!F327:U815,16,FALSE)</f>
        <v>0</v>
      </c>
      <c r="I327" s="36">
        <f>VLOOKUP(F327,'Metales Pesados'!F327:AH815,29,FALSE)</f>
        <v>0</v>
      </c>
      <c r="J327" s="61">
        <f>VLOOKUP(F327,'Metales Pesados'!F327:AU815,42,FALSE)</f>
        <v>0</v>
      </c>
      <c r="K327" s="36">
        <f>VLOOKUP(F327,'Metales Pesados'!F327:BH815,55,FALSE)</f>
        <v>0</v>
      </c>
      <c r="L327" s="36">
        <f>VLOOKUP(F327,'Metales Pesados'!F327:BU815,68,FALSE)</f>
        <v>0</v>
      </c>
      <c r="M327" s="36">
        <f>VLOOKUP(F327,'Metales Pesados'!F327:CH815,81,FALSE)</f>
        <v>0</v>
      </c>
      <c r="N327" s="61">
        <f>VLOOKUP(F327,'Metales Pesados'!F327:CU815,94,FALSE)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1">
        <v>223</v>
      </c>
      <c r="G328" s="50" t="s">
        <v>386</v>
      </c>
      <c r="H328" s="65">
        <f>VLOOKUP(F328,'Metales Pesados'!F328:U816,16,FALSE)</f>
        <v>0</v>
      </c>
      <c r="I328" s="36">
        <f>VLOOKUP(F328,'Metales Pesados'!F328:AH816,29,FALSE)</f>
        <v>0</v>
      </c>
      <c r="J328" s="61">
        <f>VLOOKUP(F328,'Metales Pesados'!F328:AU816,42,FALSE)</f>
        <v>0</v>
      </c>
      <c r="K328" s="36">
        <f>VLOOKUP(F328,'Metales Pesados'!F328:BH816,55,FALSE)</f>
        <v>0</v>
      </c>
      <c r="L328" s="36">
        <f>VLOOKUP(F328,'Metales Pesados'!F328:BU816,68,FALSE)</f>
        <v>0</v>
      </c>
      <c r="M328" s="36">
        <f>VLOOKUP(F328,'Metales Pesados'!F328:CH816,81,FALSE)</f>
        <v>0</v>
      </c>
      <c r="N328" s="61">
        <f>VLOOKUP(F328,'Metales Pesados'!F328:CU816,94,FALSE)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1">
        <v>221</v>
      </c>
      <c r="G329" s="50" t="s">
        <v>387</v>
      </c>
      <c r="H329" s="65">
        <f>VLOOKUP(F329,'Metales Pesados'!F329:U817,16,FALSE)</f>
        <v>0</v>
      </c>
      <c r="I329" s="36">
        <f>VLOOKUP(F329,'Metales Pesados'!F329:AH817,29,FALSE)</f>
        <v>0</v>
      </c>
      <c r="J329" s="61">
        <f>VLOOKUP(F329,'Metales Pesados'!F329:AU817,42,FALSE)</f>
        <v>0</v>
      </c>
      <c r="K329" s="36">
        <f>VLOOKUP(F329,'Metales Pesados'!F329:BH817,55,FALSE)</f>
        <v>0</v>
      </c>
      <c r="L329" s="36">
        <f>VLOOKUP(F329,'Metales Pesados'!F329:BU817,68,FALSE)</f>
        <v>0</v>
      </c>
      <c r="M329" s="36">
        <f>VLOOKUP(F329,'Metales Pesados'!F329:CH817,81,FALSE)</f>
        <v>0</v>
      </c>
      <c r="N329" s="61">
        <f>VLOOKUP(F329,'Metales Pesados'!F329:CU817,94,FALSE)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1">
        <v>9721</v>
      </c>
      <c r="G330" s="50" t="s">
        <v>388</v>
      </c>
      <c r="H330" s="65">
        <f>VLOOKUP(F330,'Metales Pesados'!F330:U818,16,FALSE)</f>
        <v>0</v>
      </c>
      <c r="I330" s="36">
        <f>VLOOKUP(F330,'Metales Pesados'!F330:AH818,29,FALSE)</f>
        <v>0</v>
      </c>
      <c r="J330" s="61">
        <f>VLOOKUP(F330,'Metales Pesados'!F330:AU818,42,FALSE)</f>
        <v>0</v>
      </c>
      <c r="K330" s="36">
        <f>VLOOKUP(F330,'Metales Pesados'!F330:BH818,55,FALSE)</f>
        <v>0</v>
      </c>
      <c r="L330" s="36">
        <f>VLOOKUP(F330,'Metales Pesados'!F330:BU818,68,FALSE)</f>
        <v>0</v>
      </c>
      <c r="M330" s="36">
        <f>VLOOKUP(F330,'Metales Pesados'!F330:CH818,81,FALSE)</f>
        <v>0</v>
      </c>
      <c r="N330" s="61">
        <f>VLOOKUP(F330,'Metales Pesados'!F330:CU818,94,FALSE)</f>
        <v>0</v>
      </c>
    </row>
    <row r="331" spans="1:14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1">
        <v>15311</v>
      </c>
      <c r="G331" s="50" t="s">
        <v>389</v>
      </c>
      <c r="H331" s="65">
        <f>VLOOKUP(F331,'Metales Pesados'!F331:U819,16,FALSE)</f>
        <v>0</v>
      </c>
      <c r="I331" s="36">
        <f>VLOOKUP(F331,'Metales Pesados'!F331:AH819,29,FALSE)</f>
        <v>0</v>
      </c>
      <c r="J331" s="61">
        <f>VLOOKUP(F331,'Metales Pesados'!F331:AU819,42,FALSE)</f>
        <v>0</v>
      </c>
      <c r="K331" s="36">
        <f>VLOOKUP(F331,'Metales Pesados'!F331:BH819,55,FALSE)</f>
        <v>0</v>
      </c>
      <c r="L331" s="36">
        <f>VLOOKUP(F331,'Metales Pesados'!F331:BU819,68,FALSE)</f>
        <v>0</v>
      </c>
      <c r="M331" s="36">
        <f>VLOOKUP(F331,'Metales Pesados'!F331:CH819,81,FALSE)</f>
        <v>0</v>
      </c>
      <c r="N331" s="61">
        <f>VLOOKUP(F331,'Metales Pesados'!F331:CU819,94,FALSE)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1">
        <v>303</v>
      </c>
      <c r="G332" s="50" t="s">
        <v>391</v>
      </c>
      <c r="H332" s="65">
        <f>VLOOKUP(F332,'Metales Pesados'!F332:U820,16,FALSE)</f>
        <v>0</v>
      </c>
      <c r="I332" s="36">
        <f>VLOOKUP(F332,'Metales Pesados'!F332:AH820,29,FALSE)</f>
        <v>0</v>
      </c>
      <c r="J332" s="61">
        <f>VLOOKUP(F332,'Metales Pesados'!F332:AU820,42,FALSE)</f>
        <v>0</v>
      </c>
      <c r="K332" s="36">
        <f>VLOOKUP(F332,'Metales Pesados'!F332:BH820,55,FALSE)</f>
        <v>0</v>
      </c>
      <c r="L332" s="36">
        <f>VLOOKUP(F332,'Metales Pesados'!F332:BU820,68,FALSE)</f>
        <v>0</v>
      </c>
      <c r="M332" s="36">
        <f>VLOOKUP(F332,'Metales Pesados'!F332:CH820,81,FALSE)</f>
        <v>0</v>
      </c>
      <c r="N332" s="61">
        <f>VLOOKUP(F332,'Metales Pesados'!F332:CU820,94,FALSE)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1">
        <v>10259</v>
      </c>
      <c r="G333" s="50" t="s">
        <v>392</v>
      </c>
      <c r="H333" s="65">
        <f>VLOOKUP(F333,'Metales Pesados'!F333:U821,16,FALSE)</f>
        <v>0</v>
      </c>
      <c r="I333" s="36">
        <f>VLOOKUP(F333,'Metales Pesados'!F333:AH821,29,FALSE)</f>
        <v>0</v>
      </c>
      <c r="J333" s="61">
        <f>VLOOKUP(F333,'Metales Pesados'!F333:AU821,42,FALSE)</f>
        <v>0</v>
      </c>
      <c r="K333" s="36">
        <f>VLOOKUP(F333,'Metales Pesados'!F333:BH821,55,FALSE)</f>
        <v>0</v>
      </c>
      <c r="L333" s="36">
        <f>VLOOKUP(F333,'Metales Pesados'!F333:BU821,68,FALSE)</f>
        <v>0</v>
      </c>
      <c r="M333" s="36">
        <f>VLOOKUP(F333,'Metales Pesados'!F333:CH821,81,FALSE)</f>
        <v>0</v>
      </c>
      <c r="N333" s="61">
        <f>VLOOKUP(F333,'Metales Pesados'!F333:CU821,94,FALSE)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1">
        <v>11689</v>
      </c>
      <c r="G334" s="50" t="s">
        <v>393</v>
      </c>
      <c r="H334" s="65">
        <f>VLOOKUP(F334,'Metales Pesados'!F334:U822,16,FALSE)</f>
        <v>0</v>
      </c>
      <c r="I334" s="36">
        <f>VLOOKUP(F334,'Metales Pesados'!F334:AH822,29,FALSE)</f>
        <v>0</v>
      </c>
      <c r="J334" s="61">
        <f>VLOOKUP(F334,'Metales Pesados'!F334:AU822,42,FALSE)</f>
        <v>0</v>
      </c>
      <c r="K334" s="36">
        <f>VLOOKUP(F334,'Metales Pesados'!F334:BH822,55,FALSE)</f>
        <v>0</v>
      </c>
      <c r="L334" s="36">
        <f>VLOOKUP(F334,'Metales Pesados'!F334:BU822,68,FALSE)</f>
        <v>0</v>
      </c>
      <c r="M334" s="36">
        <f>VLOOKUP(F334,'Metales Pesados'!F334:CH822,81,FALSE)</f>
        <v>0</v>
      </c>
      <c r="N334" s="61">
        <f>VLOOKUP(F334,'Metales Pesados'!F334:CU822,94,FALSE)</f>
        <v>0</v>
      </c>
    </row>
    <row r="335" spans="1:14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1">
        <v>31222</v>
      </c>
      <c r="G335" s="50" t="s">
        <v>394</v>
      </c>
      <c r="H335" s="65">
        <f>VLOOKUP(F335,'Metales Pesados'!F335:U823,16,FALSE)</f>
        <v>0</v>
      </c>
      <c r="I335" s="36">
        <f>VLOOKUP(F335,'Metales Pesados'!F335:AH823,29,FALSE)</f>
        <v>0</v>
      </c>
      <c r="J335" s="61">
        <f>VLOOKUP(F335,'Metales Pesados'!F335:AU823,42,FALSE)</f>
        <v>0</v>
      </c>
      <c r="K335" s="36">
        <f>VLOOKUP(F335,'Metales Pesados'!F335:BH823,55,FALSE)</f>
        <v>0</v>
      </c>
      <c r="L335" s="36">
        <f>VLOOKUP(F335,'Metales Pesados'!F335:BU823,68,FALSE)</f>
        <v>0</v>
      </c>
      <c r="M335" s="36">
        <f>VLOOKUP(F335,'Metales Pesados'!F335:CH823,81,FALSE)</f>
        <v>0</v>
      </c>
      <c r="N335" s="61">
        <f>VLOOKUP(F335,'Metales Pesados'!F335:CU823,94,FALSE)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1">
        <v>224</v>
      </c>
      <c r="G336" s="50" t="s">
        <v>395</v>
      </c>
      <c r="H336" s="65">
        <f>VLOOKUP(F336,'Metales Pesados'!F336:U824,16,FALSE)</f>
        <v>6</v>
      </c>
      <c r="I336" s="36">
        <f>VLOOKUP(F336,'Metales Pesados'!F336:AH824,29,FALSE)</f>
        <v>0</v>
      </c>
      <c r="J336" s="61">
        <f>VLOOKUP(F336,'Metales Pesados'!F336:AU824,42,FALSE)</f>
        <v>5</v>
      </c>
      <c r="K336" s="36">
        <f>VLOOKUP(F336,'Metales Pesados'!F336:BH824,55,FALSE)</f>
        <v>0</v>
      </c>
      <c r="L336" s="36">
        <f>VLOOKUP(F336,'Metales Pesados'!F336:BU824,68,FALSE)</f>
        <v>0</v>
      </c>
      <c r="M336" s="36">
        <f>VLOOKUP(F336,'Metales Pesados'!F336:CH824,81,FALSE)</f>
        <v>0</v>
      </c>
      <c r="N336" s="61">
        <f>VLOOKUP(F336,'Metales Pesados'!F336:CU824,94,FALSE)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1">
        <v>6691</v>
      </c>
      <c r="G337" s="50" t="s">
        <v>396</v>
      </c>
      <c r="H337" s="65">
        <f>VLOOKUP(F337,'Metales Pesados'!F337:U825,16,FALSE)</f>
        <v>0</v>
      </c>
      <c r="I337" s="36">
        <f>VLOOKUP(F337,'Metales Pesados'!F337:AH825,29,FALSE)</f>
        <v>0</v>
      </c>
      <c r="J337" s="61">
        <f>VLOOKUP(F337,'Metales Pesados'!F337:AU825,42,FALSE)</f>
        <v>0</v>
      </c>
      <c r="K337" s="36">
        <f>VLOOKUP(F337,'Metales Pesados'!F337:BH825,55,FALSE)</f>
        <v>0</v>
      </c>
      <c r="L337" s="36">
        <f>VLOOKUP(F337,'Metales Pesados'!F337:BU825,68,FALSE)</f>
        <v>0</v>
      </c>
      <c r="M337" s="36">
        <f>VLOOKUP(F337,'Metales Pesados'!F337:CH825,81,FALSE)</f>
        <v>0</v>
      </c>
      <c r="N337" s="61">
        <f>VLOOKUP(F337,'Metales Pesados'!F337:CU825,94,FALSE)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1">
        <v>219</v>
      </c>
      <c r="G338" s="50" t="s">
        <v>397</v>
      </c>
      <c r="H338" s="65">
        <f>VLOOKUP(F338,'Metales Pesados'!F338:U826,16,FALSE)</f>
        <v>0</v>
      </c>
      <c r="I338" s="36">
        <f>VLOOKUP(F338,'Metales Pesados'!F338:AH826,29,FALSE)</f>
        <v>0</v>
      </c>
      <c r="J338" s="61">
        <f>VLOOKUP(F338,'Metales Pesados'!F338:AU826,42,FALSE)</f>
        <v>0</v>
      </c>
      <c r="K338" s="36">
        <f>VLOOKUP(F338,'Metales Pesados'!F338:BH826,55,FALSE)</f>
        <v>0</v>
      </c>
      <c r="L338" s="36">
        <f>VLOOKUP(F338,'Metales Pesados'!F338:BU826,68,FALSE)</f>
        <v>0</v>
      </c>
      <c r="M338" s="36">
        <f>VLOOKUP(F338,'Metales Pesados'!F338:CH826,81,FALSE)</f>
        <v>0</v>
      </c>
      <c r="N338" s="61">
        <f>VLOOKUP(F338,'Metales Pesados'!F338:CU826,94,FALSE)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1">
        <v>217</v>
      </c>
      <c r="G339" s="50" t="s">
        <v>564</v>
      </c>
      <c r="H339" s="65">
        <f>VLOOKUP(F339,'Metales Pesados'!F339:U827,16,FALSE)</f>
        <v>0</v>
      </c>
      <c r="I339" s="36">
        <f>VLOOKUP(F339,'Metales Pesados'!F339:AH827,29,FALSE)</f>
        <v>0</v>
      </c>
      <c r="J339" s="61">
        <f>VLOOKUP(F339,'Metales Pesados'!F339:AU827,42,FALSE)</f>
        <v>0</v>
      </c>
      <c r="K339" s="36">
        <f>VLOOKUP(F339,'Metales Pesados'!F339:BH827,55,FALSE)</f>
        <v>0</v>
      </c>
      <c r="L339" s="36">
        <f>VLOOKUP(F339,'Metales Pesados'!F339:BU827,68,FALSE)</f>
        <v>0</v>
      </c>
      <c r="M339" s="36">
        <f>VLOOKUP(F339,'Metales Pesados'!F339:CH827,81,FALSE)</f>
        <v>0</v>
      </c>
      <c r="N339" s="61">
        <f>VLOOKUP(F339,'Metales Pesados'!F339:CU827,94,FALSE)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1">
        <v>218</v>
      </c>
      <c r="G340" s="50" t="s">
        <v>398</v>
      </c>
      <c r="H340" s="65">
        <f>VLOOKUP(F340,'Metales Pesados'!F340:U828,16,FALSE)</f>
        <v>0</v>
      </c>
      <c r="I340" s="36">
        <f>VLOOKUP(F340,'Metales Pesados'!F340:AH828,29,FALSE)</f>
        <v>0</v>
      </c>
      <c r="J340" s="61">
        <f>VLOOKUP(F340,'Metales Pesados'!F340:AU828,42,FALSE)</f>
        <v>0</v>
      </c>
      <c r="K340" s="36">
        <f>VLOOKUP(F340,'Metales Pesados'!F340:BH828,55,FALSE)</f>
        <v>0</v>
      </c>
      <c r="L340" s="36">
        <f>VLOOKUP(F340,'Metales Pesados'!F340:BU828,68,FALSE)</f>
        <v>0</v>
      </c>
      <c r="M340" s="36">
        <f>VLOOKUP(F340,'Metales Pesados'!F340:CH828,81,FALSE)</f>
        <v>0</v>
      </c>
      <c r="N340" s="61">
        <f>VLOOKUP(F340,'Metales Pesados'!F340:CU828,94,FALSE)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1">
        <v>212</v>
      </c>
      <c r="G341" s="50" t="s">
        <v>399</v>
      </c>
      <c r="H341" s="65">
        <f>VLOOKUP(F341,'Metales Pesados'!F341:U829,16,FALSE)</f>
        <v>0</v>
      </c>
      <c r="I341" s="36">
        <f>VLOOKUP(F341,'Metales Pesados'!F341:AH829,29,FALSE)</f>
        <v>0</v>
      </c>
      <c r="J341" s="61">
        <f>VLOOKUP(F341,'Metales Pesados'!F341:AU829,42,FALSE)</f>
        <v>0</v>
      </c>
      <c r="K341" s="36">
        <f>VLOOKUP(F341,'Metales Pesados'!F341:BH829,55,FALSE)</f>
        <v>0</v>
      </c>
      <c r="L341" s="36">
        <f>VLOOKUP(F341,'Metales Pesados'!F341:BU829,68,FALSE)</f>
        <v>0</v>
      </c>
      <c r="M341" s="36">
        <f>VLOOKUP(F341,'Metales Pesados'!F341:CH829,81,FALSE)</f>
        <v>0</v>
      </c>
      <c r="N341" s="61">
        <f>VLOOKUP(F341,'Metales Pesados'!F341:CU829,94,FALSE)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1">
        <v>232</v>
      </c>
      <c r="G342" s="50" t="s">
        <v>400</v>
      </c>
      <c r="H342" s="65">
        <f>VLOOKUP(F342,'Metales Pesados'!F342:U830,16,FALSE)</f>
        <v>10</v>
      </c>
      <c r="I342" s="36">
        <f>VLOOKUP(F342,'Metales Pesados'!F342:AH830,29,FALSE)</f>
        <v>0</v>
      </c>
      <c r="J342" s="61">
        <f>VLOOKUP(F342,'Metales Pesados'!F342:AU830,42,FALSE)</f>
        <v>9</v>
      </c>
      <c r="K342" s="36">
        <f>VLOOKUP(F342,'Metales Pesados'!F342:BH830,55,FALSE)</f>
        <v>0</v>
      </c>
      <c r="L342" s="36">
        <f>VLOOKUP(F342,'Metales Pesados'!F342:BU830,68,FALSE)</f>
        <v>0</v>
      </c>
      <c r="M342" s="36">
        <f>VLOOKUP(F342,'Metales Pesados'!F342:CH830,81,FALSE)</f>
        <v>0</v>
      </c>
      <c r="N342" s="61">
        <f>VLOOKUP(F342,'Metales Pesados'!F342:CU830,94,FALSE)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1">
        <v>231</v>
      </c>
      <c r="G343" s="50" t="s">
        <v>401</v>
      </c>
      <c r="H343" s="65">
        <f>VLOOKUP(F343,'Metales Pesados'!F343:U831,16,FALSE)</f>
        <v>0</v>
      </c>
      <c r="I343" s="36">
        <f>VLOOKUP(F343,'Metales Pesados'!F343:AH831,29,FALSE)</f>
        <v>0</v>
      </c>
      <c r="J343" s="61">
        <f>VLOOKUP(F343,'Metales Pesados'!F343:AU831,42,FALSE)</f>
        <v>0</v>
      </c>
      <c r="K343" s="36">
        <f>VLOOKUP(F343,'Metales Pesados'!F343:BH831,55,FALSE)</f>
        <v>0</v>
      </c>
      <c r="L343" s="36">
        <f>VLOOKUP(F343,'Metales Pesados'!F343:BU831,68,FALSE)</f>
        <v>0</v>
      </c>
      <c r="M343" s="36">
        <f>VLOOKUP(F343,'Metales Pesados'!F343:CH831,81,FALSE)</f>
        <v>0</v>
      </c>
      <c r="N343" s="61">
        <f>VLOOKUP(F343,'Metales Pesados'!F343:CU831,94,FALSE)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1">
        <v>230</v>
      </c>
      <c r="G344" s="50" t="s">
        <v>402</v>
      </c>
      <c r="H344" s="65">
        <f>VLOOKUP(F344,'Metales Pesados'!F344:U832,16,FALSE)</f>
        <v>0</v>
      </c>
      <c r="I344" s="36">
        <f>VLOOKUP(F344,'Metales Pesados'!F344:AH832,29,FALSE)</f>
        <v>0</v>
      </c>
      <c r="J344" s="61">
        <f>VLOOKUP(F344,'Metales Pesados'!F344:AU832,42,FALSE)</f>
        <v>0</v>
      </c>
      <c r="K344" s="36">
        <f>VLOOKUP(F344,'Metales Pesados'!F344:BH832,55,FALSE)</f>
        <v>0</v>
      </c>
      <c r="L344" s="36">
        <f>VLOOKUP(F344,'Metales Pesados'!F344:BU832,68,FALSE)</f>
        <v>0</v>
      </c>
      <c r="M344" s="36">
        <f>VLOOKUP(F344,'Metales Pesados'!F344:CH832,81,FALSE)</f>
        <v>0</v>
      </c>
      <c r="N344" s="61">
        <f>VLOOKUP(F344,'Metales Pesados'!F344:CU832,94,FALSE)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1">
        <v>234</v>
      </c>
      <c r="G345" s="50" t="s">
        <v>403</v>
      </c>
      <c r="H345" s="65">
        <f>VLOOKUP(F345,'Metales Pesados'!F345:U833,16,FALSE)</f>
        <v>0</v>
      </c>
      <c r="I345" s="36">
        <f>VLOOKUP(F345,'Metales Pesados'!F345:AH833,29,FALSE)</f>
        <v>0</v>
      </c>
      <c r="J345" s="61">
        <f>VLOOKUP(F345,'Metales Pesados'!F345:AU833,42,FALSE)</f>
        <v>0</v>
      </c>
      <c r="K345" s="36">
        <f>VLOOKUP(F345,'Metales Pesados'!F345:BH833,55,FALSE)</f>
        <v>0</v>
      </c>
      <c r="L345" s="36">
        <f>VLOOKUP(F345,'Metales Pesados'!F345:BU833,68,FALSE)</f>
        <v>0</v>
      </c>
      <c r="M345" s="36">
        <f>VLOOKUP(F345,'Metales Pesados'!F345:CH833,81,FALSE)</f>
        <v>0</v>
      </c>
      <c r="N345" s="61">
        <f>VLOOKUP(F345,'Metales Pesados'!F345:CU833,94,FALSE)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1">
        <v>227</v>
      </c>
      <c r="G346" s="50" t="s">
        <v>404</v>
      </c>
      <c r="H346" s="65">
        <f>VLOOKUP(F346,'Metales Pesados'!F346:U834,16,FALSE)</f>
        <v>0</v>
      </c>
      <c r="I346" s="36">
        <f>VLOOKUP(F346,'Metales Pesados'!F346:AH834,29,FALSE)</f>
        <v>0</v>
      </c>
      <c r="J346" s="61">
        <f>VLOOKUP(F346,'Metales Pesados'!F346:AU834,42,FALSE)</f>
        <v>0</v>
      </c>
      <c r="K346" s="36">
        <f>VLOOKUP(F346,'Metales Pesados'!F346:BH834,55,FALSE)</f>
        <v>0</v>
      </c>
      <c r="L346" s="36">
        <f>VLOOKUP(F346,'Metales Pesados'!F346:BU834,68,FALSE)</f>
        <v>0</v>
      </c>
      <c r="M346" s="36">
        <f>VLOOKUP(F346,'Metales Pesados'!F346:CH834,81,FALSE)</f>
        <v>0</v>
      </c>
      <c r="N346" s="61">
        <f>VLOOKUP(F346,'Metales Pesados'!F346:CU834,94,FALSE)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1">
        <v>226</v>
      </c>
      <c r="G347" s="50" t="s">
        <v>405</v>
      </c>
      <c r="H347" s="65">
        <f>VLOOKUP(F347,'Metales Pesados'!F347:U835,16,FALSE)</f>
        <v>0</v>
      </c>
      <c r="I347" s="36">
        <f>VLOOKUP(F347,'Metales Pesados'!F347:AH835,29,FALSE)</f>
        <v>0</v>
      </c>
      <c r="J347" s="61">
        <f>VLOOKUP(F347,'Metales Pesados'!F347:AU835,42,FALSE)</f>
        <v>0</v>
      </c>
      <c r="K347" s="36">
        <f>VLOOKUP(F347,'Metales Pesados'!F347:BH835,55,FALSE)</f>
        <v>0</v>
      </c>
      <c r="L347" s="36">
        <f>VLOOKUP(F347,'Metales Pesados'!F347:BU835,68,FALSE)</f>
        <v>0</v>
      </c>
      <c r="M347" s="36">
        <f>VLOOKUP(F347,'Metales Pesados'!F347:CH835,81,FALSE)</f>
        <v>0</v>
      </c>
      <c r="N347" s="61">
        <f>VLOOKUP(F347,'Metales Pesados'!F347:CU835,94,FALSE)</f>
        <v>0</v>
      </c>
    </row>
    <row r="348" spans="1:14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1">
        <v>9720</v>
      </c>
      <c r="G348" s="50" t="s">
        <v>406</v>
      </c>
      <c r="H348" s="65">
        <f>VLOOKUP(F348,'Metales Pesados'!F348:U836,16,FALSE)</f>
        <v>0</v>
      </c>
      <c r="I348" s="36">
        <f>VLOOKUP(F348,'Metales Pesados'!F348:AH836,29,FALSE)</f>
        <v>0</v>
      </c>
      <c r="J348" s="61">
        <f>VLOOKUP(F348,'Metales Pesados'!F348:AU836,42,FALSE)</f>
        <v>0</v>
      </c>
      <c r="K348" s="36">
        <f>VLOOKUP(F348,'Metales Pesados'!F348:BH836,55,FALSE)</f>
        <v>0</v>
      </c>
      <c r="L348" s="36">
        <f>VLOOKUP(F348,'Metales Pesados'!F348:BU836,68,FALSE)</f>
        <v>0</v>
      </c>
      <c r="M348" s="36">
        <f>VLOOKUP(F348,'Metales Pesados'!F348:CH836,81,FALSE)</f>
        <v>0</v>
      </c>
      <c r="N348" s="61">
        <f>VLOOKUP(F348,'Metales Pesados'!F348:CU836,94,FALSE)</f>
        <v>0</v>
      </c>
    </row>
    <row r="349" spans="1:14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1">
        <v>25338</v>
      </c>
      <c r="G349" s="50" t="s">
        <v>408</v>
      </c>
      <c r="H349" s="65">
        <f>VLOOKUP(F349,'Metales Pesados'!F349:U837,16,FALSE)</f>
        <v>20</v>
      </c>
      <c r="I349" s="36">
        <f>VLOOKUP(F349,'Metales Pesados'!F349:AH837,29,FALSE)</f>
        <v>3</v>
      </c>
      <c r="J349" s="61">
        <f>VLOOKUP(F349,'Metales Pesados'!F349:AU837,42,FALSE)</f>
        <v>18</v>
      </c>
      <c r="K349" s="36">
        <f>VLOOKUP(F349,'Metales Pesados'!F349:BH837,55,FALSE)</f>
        <v>0</v>
      </c>
      <c r="L349" s="36">
        <f>VLOOKUP(F349,'Metales Pesados'!F349:BU837,68,FALSE)</f>
        <v>0</v>
      </c>
      <c r="M349" s="36">
        <f>VLOOKUP(F349,'Metales Pesados'!F349:CH837,81,FALSE)</f>
        <v>0</v>
      </c>
      <c r="N349" s="61">
        <f>VLOOKUP(F349,'Metales Pesados'!F349:CU837,94,FALSE)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1">
        <v>25393</v>
      </c>
      <c r="G350" s="50" t="s">
        <v>409</v>
      </c>
      <c r="H350" s="65">
        <f>VLOOKUP(F350,'Metales Pesados'!F350:U838,16,FALSE)</f>
        <v>0</v>
      </c>
      <c r="I350" s="36">
        <f>VLOOKUP(F350,'Metales Pesados'!F350:AH838,29,FALSE)</f>
        <v>0</v>
      </c>
      <c r="J350" s="61">
        <f>VLOOKUP(F350,'Metales Pesados'!F350:AU838,42,FALSE)</f>
        <v>0</v>
      </c>
      <c r="K350" s="36">
        <f>VLOOKUP(F350,'Metales Pesados'!F350:BH838,55,FALSE)</f>
        <v>0</v>
      </c>
      <c r="L350" s="36">
        <f>VLOOKUP(F350,'Metales Pesados'!F350:BU838,68,FALSE)</f>
        <v>0</v>
      </c>
      <c r="M350" s="36">
        <f>VLOOKUP(F350,'Metales Pesados'!F350:CH838,81,FALSE)</f>
        <v>0</v>
      </c>
      <c r="N350" s="61">
        <f>VLOOKUP(F350,'Metales Pesados'!F350:CU838,94,FALSE)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1">
        <v>7458</v>
      </c>
      <c r="G351" s="50" t="s">
        <v>150</v>
      </c>
      <c r="H351" s="65">
        <f>VLOOKUP(F351,'Metales Pesados'!F351:U839,16,FALSE)</f>
        <v>0</v>
      </c>
      <c r="I351" s="36">
        <f>VLOOKUP(F351,'Metales Pesados'!F351:AH839,29,FALSE)</f>
        <v>0</v>
      </c>
      <c r="J351" s="61">
        <f>VLOOKUP(F351,'Metales Pesados'!F351:AU839,42,FALSE)</f>
        <v>0</v>
      </c>
      <c r="K351" s="36">
        <f>VLOOKUP(F351,'Metales Pesados'!F351:BH839,55,FALSE)</f>
        <v>0</v>
      </c>
      <c r="L351" s="36">
        <f>VLOOKUP(F351,'Metales Pesados'!F351:BU839,68,FALSE)</f>
        <v>0</v>
      </c>
      <c r="M351" s="36">
        <f>VLOOKUP(F351,'Metales Pesados'!F351:CH839,81,FALSE)</f>
        <v>0</v>
      </c>
      <c r="N351" s="61">
        <f>VLOOKUP(F351,'Metales Pesados'!F351:CU839,94,FALSE)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1">
        <v>26168</v>
      </c>
      <c r="G352" s="50" t="s">
        <v>410</v>
      </c>
      <c r="H352" s="65">
        <f>VLOOKUP(F352,'Metales Pesados'!F352:U840,16,FALSE)</f>
        <v>0</v>
      </c>
      <c r="I352" s="36">
        <f>VLOOKUP(F352,'Metales Pesados'!F352:AH840,29,FALSE)</f>
        <v>0</v>
      </c>
      <c r="J352" s="61">
        <f>VLOOKUP(F352,'Metales Pesados'!F352:AU840,42,FALSE)</f>
        <v>0</v>
      </c>
      <c r="K352" s="36">
        <f>VLOOKUP(F352,'Metales Pesados'!F352:BH840,55,FALSE)</f>
        <v>0</v>
      </c>
      <c r="L352" s="36">
        <f>VLOOKUP(F352,'Metales Pesados'!F352:BU840,68,FALSE)</f>
        <v>0</v>
      </c>
      <c r="M352" s="36">
        <f>VLOOKUP(F352,'Metales Pesados'!F352:CH840,81,FALSE)</f>
        <v>0</v>
      </c>
      <c r="N352" s="61">
        <f>VLOOKUP(F352,'Metales Pesados'!F352:CU840,94,FALSE)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1">
        <v>31672</v>
      </c>
      <c r="G353" s="50" t="s">
        <v>566</v>
      </c>
      <c r="H353" s="65">
        <f>VLOOKUP(F353,'Metales Pesados'!F353:U841,16,FALSE)</f>
        <v>0</v>
      </c>
      <c r="I353" s="36">
        <f>VLOOKUP(F353,'Metales Pesados'!F353:AH841,29,FALSE)</f>
        <v>0</v>
      </c>
      <c r="J353" s="61">
        <f>VLOOKUP(F353,'Metales Pesados'!F353:AU841,42,FALSE)</f>
        <v>0</v>
      </c>
      <c r="K353" s="36">
        <f>VLOOKUP(F353,'Metales Pesados'!F353:BH841,55,FALSE)</f>
        <v>0</v>
      </c>
      <c r="L353" s="36">
        <f>VLOOKUP(F353,'Metales Pesados'!F353:BU841,68,FALSE)</f>
        <v>0</v>
      </c>
      <c r="M353" s="36">
        <f>VLOOKUP(F353,'Metales Pesados'!F353:CH841,81,FALSE)</f>
        <v>0</v>
      </c>
      <c r="N353" s="61">
        <f>VLOOKUP(F353,'Metales Pesados'!F353:CU841,94,FALSE)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74">
        <v>26697</v>
      </c>
      <c r="G354" s="50" t="s">
        <v>411</v>
      </c>
      <c r="H354" s="65">
        <f>VLOOKUP(F354,'Metales Pesados'!F354:U842,16,FALSE)</f>
        <v>0</v>
      </c>
      <c r="I354" s="36">
        <f>VLOOKUP(F354,'Metales Pesados'!F354:AH842,29,FALSE)</f>
        <v>0</v>
      </c>
      <c r="J354" s="61">
        <f>VLOOKUP(F354,'Metales Pesados'!F354:AU842,42,FALSE)</f>
        <v>0</v>
      </c>
      <c r="K354" s="36">
        <f>VLOOKUP(F354,'Metales Pesados'!F354:BH842,55,FALSE)</f>
        <v>0</v>
      </c>
      <c r="L354" s="36">
        <f>VLOOKUP(F354,'Metales Pesados'!F354:BU842,68,FALSE)</f>
        <v>0</v>
      </c>
      <c r="M354" s="36">
        <f>VLOOKUP(F354,'Metales Pesados'!F354:CH842,81,FALSE)</f>
        <v>0</v>
      </c>
      <c r="N354" s="61">
        <f>VLOOKUP(F354,'Metales Pesados'!F354:CU842,94,FALSE)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1">
        <v>26167</v>
      </c>
      <c r="G355" s="50" t="s">
        <v>412</v>
      </c>
      <c r="H355" s="65">
        <f>VLOOKUP(F355,'Metales Pesados'!F355:U843,16,FALSE)</f>
        <v>0</v>
      </c>
      <c r="I355" s="36">
        <f>VLOOKUP(F355,'Metales Pesados'!F355:AH843,29,FALSE)</f>
        <v>0</v>
      </c>
      <c r="J355" s="61">
        <f>VLOOKUP(F355,'Metales Pesados'!F355:AU843,42,FALSE)</f>
        <v>0</v>
      </c>
      <c r="K355" s="36">
        <f>VLOOKUP(F355,'Metales Pesados'!F355:BH843,55,FALSE)</f>
        <v>0</v>
      </c>
      <c r="L355" s="36">
        <f>VLOOKUP(F355,'Metales Pesados'!F355:BU843,68,FALSE)</f>
        <v>0</v>
      </c>
      <c r="M355" s="36">
        <f>VLOOKUP(F355,'Metales Pesados'!F355:CH843,81,FALSE)</f>
        <v>0</v>
      </c>
      <c r="N355" s="61">
        <f>VLOOKUP(F355,'Metales Pesados'!F355:CU843,94,FALSE)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1">
        <v>28374</v>
      </c>
      <c r="G356" s="50" t="s">
        <v>563</v>
      </c>
      <c r="H356" s="65">
        <f>VLOOKUP(F356,'Metales Pesados'!F356:U844,16,FALSE)</f>
        <v>0</v>
      </c>
      <c r="I356" s="36">
        <f>VLOOKUP(F356,'Metales Pesados'!F356:AH844,29,FALSE)</f>
        <v>0</v>
      </c>
      <c r="J356" s="61">
        <f>VLOOKUP(F356,'Metales Pesados'!F356:AU844,42,FALSE)</f>
        <v>0</v>
      </c>
      <c r="K356" s="36">
        <f>VLOOKUP(F356,'Metales Pesados'!F356:BH844,55,FALSE)</f>
        <v>0</v>
      </c>
      <c r="L356" s="36">
        <f>VLOOKUP(F356,'Metales Pesados'!F356:BU844,68,FALSE)</f>
        <v>0</v>
      </c>
      <c r="M356" s="36">
        <f>VLOOKUP(F356,'Metales Pesados'!F356:CH844,81,FALSE)</f>
        <v>0</v>
      </c>
      <c r="N356" s="61">
        <f>VLOOKUP(F356,'Metales Pesados'!F356:CU844,94,FALSE)</f>
        <v>0</v>
      </c>
    </row>
    <row r="357" spans="1:14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1">
        <v>31157</v>
      </c>
      <c r="G357" s="50" t="s">
        <v>413</v>
      </c>
      <c r="H357" s="65">
        <f>VLOOKUP(F357,'Metales Pesados'!F357:U845,16,FALSE)</f>
        <v>0</v>
      </c>
      <c r="I357" s="36">
        <f>VLOOKUP(F357,'Metales Pesados'!F357:AH845,29,FALSE)</f>
        <v>0</v>
      </c>
      <c r="J357" s="61">
        <f>VLOOKUP(F357,'Metales Pesados'!F357:AU845,42,FALSE)</f>
        <v>0</v>
      </c>
      <c r="K357" s="36">
        <f>VLOOKUP(F357,'Metales Pesados'!F357:BH845,55,FALSE)</f>
        <v>0</v>
      </c>
      <c r="L357" s="36">
        <f>VLOOKUP(F357,'Metales Pesados'!F357:BU845,68,FALSE)</f>
        <v>0</v>
      </c>
      <c r="M357" s="36">
        <f>VLOOKUP(F357,'Metales Pesados'!F357:CH845,81,FALSE)</f>
        <v>0</v>
      </c>
      <c r="N357" s="61">
        <f>VLOOKUP(F357,'Metales Pesados'!F357:CU845,94,FALSE)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1">
        <v>209</v>
      </c>
      <c r="G358" s="50" t="s">
        <v>415</v>
      </c>
      <c r="H358" s="65">
        <f>VLOOKUP(F358,'Metales Pesados'!F358:U846,16,FALSE)</f>
        <v>0</v>
      </c>
      <c r="I358" s="36">
        <f>VLOOKUP(F358,'Metales Pesados'!F358:AH846,29,FALSE)</f>
        <v>0</v>
      </c>
      <c r="J358" s="61">
        <f>VLOOKUP(F358,'Metales Pesados'!F358:AU846,42,FALSE)</f>
        <v>0</v>
      </c>
      <c r="K358" s="36">
        <f>VLOOKUP(F358,'Metales Pesados'!F358:BH846,55,FALSE)</f>
        <v>0</v>
      </c>
      <c r="L358" s="36">
        <f>VLOOKUP(F358,'Metales Pesados'!F358:BU846,68,FALSE)</f>
        <v>0</v>
      </c>
      <c r="M358" s="36">
        <f>VLOOKUP(F358,'Metales Pesados'!F358:CH846,81,FALSE)</f>
        <v>0</v>
      </c>
      <c r="N358" s="61">
        <f>VLOOKUP(F358,'Metales Pesados'!F358:CU846,94,FALSE)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1">
        <v>208</v>
      </c>
      <c r="G359" s="50" t="s">
        <v>416</v>
      </c>
      <c r="H359" s="65">
        <f>VLOOKUP(F359,'Metales Pesados'!F359:U847,16,FALSE)</f>
        <v>0</v>
      </c>
      <c r="I359" s="36">
        <f>VLOOKUP(F359,'Metales Pesados'!F359:AH847,29,FALSE)</f>
        <v>0</v>
      </c>
      <c r="J359" s="61">
        <f>VLOOKUP(F359,'Metales Pesados'!F359:AU847,42,FALSE)</f>
        <v>0</v>
      </c>
      <c r="K359" s="36">
        <f>VLOOKUP(F359,'Metales Pesados'!F359:BH847,55,FALSE)</f>
        <v>0</v>
      </c>
      <c r="L359" s="36">
        <f>VLOOKUP(F359,'Metales Pesados'!F359:BU847,68,FALSE)</f>
        <v>0</v>
      </c>
      <c r="M359" s="36">
        <f>VLOOKUP(F359,'Metales Pesados'!F359:CH847,81,FALSE)</f>
        <v>0</v>
      </c>
      <c r="N359" s="61">
        <f>VLOOKUP(F359,'Metales Pesados'!F359:CU847,94,FALSE)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1">
        <v>206</v>
      </c>
      <c r="G360" s="50" t="s">
        <v>417</v>
      </c>
      <c r="H360" s="65">
        <f>VLOOKUP(F360,'Metales Pesados'!F360:U848,16,FALSE)</f>
        <v>0</v>
      </c>
      <c r="I360" s="36">
        <f>VLOOKUP(F360,'Metales Pesados'!F360:AH848,29,FALSE)</f>
        <v>0</v>
      </c>
      <c r="J360" s="61">
        <f>VLOOKUP(F360,'Metales Pesados'!F360:AU848,42,FALSE)</f>
        <v>0</v>
      </c>
      <c r="K360" s="36">
        <f>VLOOKUP(F360,'Metales Pesados'!F360:BH848,55,FALSE)</f>
        <v>0</v>
      </c>
      <c r="L360" s="36">
        <f>VLOOKUP(F360,'Metales Pesados'!F360:BU848,68,FALSE)</f>
        <v>0</v>
      </c>
      <c r="M360" s="36">
        <f>VLOOKUP(F360,'Metales Pesados'!F360:CH848,81,FALSE)</f>
        <v>0</v>
      </c>
      <c r="N360" s="61">
        <f>VLOOKUP(F360,'Metales Pesados'!F360:CU848,94,FALSE)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1">
        <v>207</v>
      </c>
      <c r="G361" s="50" t="s">
        <v>418</v>
      </c>
      <c r="H361" s="65">
        <f>VLOOKUP(F361,'Metales Pesados'!F361:U849,16,FALSE)</f>
        <v>0</v>
      </c>
      <c r="I361" s="36">
        <f>VLOOKUP(F361,'Metales Pesados'!F361:AH849,29,FALSE)</f>
        <v>0</v>
      </c>
      <c r="J361" s="61">
        <f>VLOOKUP(F361,'Metales Pesados'!F361:AU849,42,FALSE)</f>
        <v>0</v>
      </c>
      <c r="K361" s="36">
        <f>VLOOKUP(F361,'Metales Pesados'!F361:BH849,55,FALSE)</f>
        <v>0</v>
      </c>
      <c r="L361" s="36">
        <f>VLOOKUP(F361,'Metales Pesados'!F361:BU849,68,FALSE)</f>
        <v>0</v>
      </c>
      <c r="M361" s="36">
        <f>VLOOKUP(F361,'Metales Pesados'!F361:CH849,81,FALSE)</f>
        <v>0</v>
      </c>
      <c r="N361" s="61">
        <f>VLOOKUP(F361,'Metales Pesados'!F361:CU849,94,FALSE)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1">
        <v>299</v>
      </c>
      <c r="G362" s="50" t="s">
        <v>218</v>
      </c>
      <c r="H362" s="65">
        <f>VLOOKUP(F362,'Metales Pesados'!F362:U850,16,FALSE)</f>
        <v>0</v>
      </c>
      <c r="I362" s="36">
        <f>VLOOKUP(F362,'Metales Pesados'!F362:AH850,29,FALSE)</f>
        <v>0</v>
      </c>
      <c r="J362" s="61">
        <f>VLOOKUP(F362,'Metales Pesados'!F362:AU850,42,FALSE)</f>
        <v>0</v>
      </c>
      <c r="K362" s="36">
        <f>VLOOKUP(F362,'Metales Pesados'!F362:BH850,55,FALSE)</f>
        <v>0</v>
      </c>
      <c r="L362" s="36">
        <f>VLOOKUP(F362,'Metales Pesados'!F362:BU850,68,FALSE)</f>
        <v>0</v>
      </c>
      <c r="M362" s="36">
        <f>VLOOKUP(F362,'Metales Pesados'!F362:CH850,81,FALSE)</f>
        <v>0</v>
      </c>
      <c r="N362" s="61">
        <f>VLOOKUP(F362,'Metales Pesados'!F362:CU850,94,FALSE)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1">
        <v>300</v>
      </c>
      <c r="G363" s="50" t="s">
        <v>419</v>
      </c>
      <c r="H363" s="65">
        <f>VLOOKUP(F363,'Metales Pesados'!F363:U851,16,FALSE)</f>
        <v>0</v>
      </c>
      <c r="I363" s="36">
        <f>VLOOKUP(F363,'Metales Pesados'!F363:AH851,29,FALSE)</f>
        <v>0</v>
      </c>
      <c r="J363" s="61">
        <f>VLOOKUP(F363,'Metales Pesados'!F363:AU851,42,FALSE)</f>
        <v>0</v>
      </c>
      <c r="K363" s="36">
        <f>VLOOKUP(F363,'Metales Pesados'!F363:BH851,55,FALSE)</f>
        <v>0</v>
      </c>
      <c r="L363" s="36">
        <f>VLOOKUP(F363,'Metales Pesados'!F363:BU851,68,FALSE)</f>
        <v>0</v>
      </c>
      <c r="M363" s="36">
        <f>VLOOKUP(F363,'Metales Pesados'!F363:CH851,81,FALSE)</f>
        <v>0</v>
      </c>
      <c r="N363" s="61">
        <f>VLOOKUP(F363,'Metales Pesados'!F363:CU851,94,FALSE)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1">
        <v>25340</v>
      </c>
      <c r="G364" s="50" t="s">
        <v>420</v>
      </c>
      <c r="H364" s="65">
        <f>VLOOKUP(F364,'Metales Pesados'!F364:U852,16,FALSE)</f>
        <v>0</v>
      </c>
      <c r="I364" s="36">
        <f>VLOOKUP(F364,'Metales Pesados'!F364:AH852,29,FALSE)</f>
        <v>0</v>
      </c>
      <c r="J364" s="61">
        <f>VLOOKUP(F364,'Metales Pesados'!F364:AU852,42,FALSE)</f>
        <v>0</v>
      </c>
      <c r="K364" s="36">
        <f>VLOOKUP(F364,'Metales Pesados'!F364:BH852,55,FALSE)</f>
        <v>0</v>
      </c>
      <c r="L364" s="36">
        <f>VLOOKUP(F364,'Metales Pesados'!F364:BU852,68,FALSE)</f>
        <v>0</v>
      </c>
      <c r="M364" s="36">
        <f>VLOOKUP(F364,'Metales Pesados'!F364:CH852,81,FALSE)</f>
        <v>0</v>
      </c>
      <c r="N364" s="61">
        <f>VLOOKUP(F364,'Metales Pesados'!F364:CU852,94,FALSE)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1">
        <v>301</v>
      </c>
      <c r="G365" s="50" t="s">
        <v>421</v>
      </c>
      <c r="H365" s="65">
        <f>VLOOKUP(F365,'Metales Pesados'!F365:U853,16,FALSE)</f>
        <v>0</v>
      </c>
      <c r="I365" s="36">
        <f>VLOOKUP(F365,'Metales Pesados'!F365:AH853,29,FALSE)</f>
        <v>0</v>
      </c>
      <c r="J365" s="61">
        <f>VLOOKUP(F365,'Metales Pesados'!F365:AU853,42,FALSE)</f>
        <v>0</v>
      </c>
      <c r="K365" s="36">
        <f>VLOOKUP(F365,'Metales Pesados'!F365:BH853,55,FALSE)</f>
        <v>0</v>
      </c>
      <c r="L365" s="36">
        <f>VLOOKUP(F365,'Metales Pesados'!F365:BU853,68,FALSE)</f>
        <v>0</v>
      </c>
      <c r="M365" s="36">
        <f>VLOOKUP(F365,'Metales Pesados'!F365:CH853,81,FALSE)</f>
        <v>0</v>
      </c>
      <c r="N365" s="61">
        <f>VLOOKUP(F365,'Metales Pesados'!F365:CU853,94,FALSE)</f>
        <v>0</v>
      </c>
    </row>
    <row r="366" spans="1:14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1">
        <v>6992</v>
      </c>
      <c r="G366" s="50" t="s">
        <v>422</v>
      </c>
      <c r="H366" s="65">
        <f>VLOOKUP(F366,'Metales Pesados'!F366:U854,16,FALSE)</f>
        <v>0</v>
      </c>
      <c r="I366" s="36">
        <f>VLOOKUP(F366,'Metales Pesados'!F366:AH854,29,FALSE)</f>
        <v>0</v>
      </c>
      <c r="J366" s="61">
        <f>VLOOKUP(F366,'Metales Pesados'!F366:AU854,42,FALSE)</f>
        <v>0</v>
      </c>
      <c r="K366" s="36">
        <f>VLOOKUP(F366,'Metales Pesados'!F366:BH854,55,FALSE)</f>
        <v>0</v>
      </c>
      <c r="L366" s="36">
        <f>VLOOKUP(F366,'Metales Pesados'!F366:BU854,68,FALSE)</f>
        <v>0</v>
      </c>
      <c r="M366" s="36">
        <f>VLOOKUP(F366,'Metales Pesados'!F366:CH854,81,FALSE)</f>
        <v>0</v>
      </c>
      <c r="N366" s="61">
        <f>VLOOKUP(F366,'Metales Pesados'!F366:CU854,94,FALSE)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1">
        <v>187</v>
      </c>
      <c r="G367" s="50" t="s">
        <v>423</v>
      </c>
      <c r="H367" s="65">
        <f>VLOOKUP(F367,'Metales Pesados'!F367:U855,16,FALSE)</f>
        <v>80</v>
      </c>
      <c r="I367" s="36">
        <f>VLOOKUP(F367,'Metales Pesados'!F367:AH855,29,FALSE)</f>
        <v>46</v>
      </c>
      <c r="J367" s="61">
        <f>VLOOKUP(F367,'Metales Pesados'!F367:AU855,42,FALSE)</f>
        <v>30</v>
      </c>
      <c r="K367" s="36">
        <f>VLOOKUP(F367,'Metales Pesados'!F367:BH855,55,FALSE)</f>
        <v>0</v>
      </c>
      <c r="L367" s="36">
        <f>VLOOKUP(F367,'Metales Pesados'!F367:BU855,68,FALSE)</f>
        <v>0</v>
      </c>
      <c r="M367" s="36">
        <f>VLOOKUP(F367,'Metales Pesados'!F367:CH855,81,FALSE)</f>
        <v>0</v>
      </c>
      <c r="N367" s="61">
        <f>VLOOKUP(F367,'Metales Pesados'!F367:CU855,94,FALSE)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1">
        <v>9723</v>
      </c>
      <c r="G368" s="50" t="s">
        <v>424</v>
      </c>
      <c r="H368" s="65">
        <f>VLOOKUP(F368,'Metales Pesados'!F368:U856,16,FALSE)</f>
        <v>0</v>
      </c>
      <c r="I368" s="36">
        <f>VLOOKUP(F368,'Metales Pesados'!F368:AH856,29,FALSE)</f>
        <v>0</v>
      </c>
      <c r="J368" s="61">
        <f>VLOOKUP(F368,'Metales Pesados'!F368:AU856,42,FALSE)</f>
        <v>0</v>
      </c>
      <c r="K368" s="36">
        <f>VLOOKUP(F368,'Metales Pesados'!F368:BH856,55,FALSE)</f>
        <v>0</v>
      </c>
      <c r="L368" s="36">
        <f>VLOOKUP(F368,'Metales Pesados'!F368:BU856,68,FALSE)</f>
        <v>0</v>
      </c>
      <c r="M368" s="36">
        <f>VLOOKUP(F368,'Metales Pesados'!F368:CH856,81,FALSE)</f>
        <v>0</v>
      </c>
      <c r="N368" s="61">
        <f>VLOOKUP(F368,'Metales Pesados'!F368:CU856,94,FALSE)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1">
        <v>186</v>
      </c>
      <c r="G369" s="50" t="s">
        <v>425</v>
      </c>
      <c r="H369" s="65">
        <f>VLOOKUP(F369,'Metales Pesados'!F369:U857,16,FALSE)</f>
        <v>114</v>
      </c>
      <c r="I369" s="36">
        <f>VLOOKUP(F369,'Metales Pesados'!F369:AH857,29,FALSE)</f>
        <v>3</v>
      </c>
      <c r="J369" s="61">
        <f>VLOOKUP(F369,'Metales Pesados'!F369:AU857,42,FALSE)</f>
        <v>95</v>
      </c>
      <c r="K369" s="36">
        <f>VLOOKUP(F369,'Metales Pesados'!F369:BH857,55,FALSE)</f>
        <v>0</v>
      </c>
      <c r="L369" s="36">
        <f>VLOOKUP(F369,'Metales Pesados'!F369:BU857,68,FALSE)</f>
        <v>0</v>
      </c>
      <c r="M369" s="36">
        <f>VLOOKUP(F369,'Metales Pesados'!F369:CH857,81,FALSE)</f>
        <v>0</v>
      </c>
      <c r="N369" s="61">
        <f>VLOOKUP(F369,'Metales Pesados'!F369:CU857,94,FALSE)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1">
        <v>11687</v>
      </c>
      <c r="G370" s="50" t="s">
        <v>426</v>
      </c>
      <c r="H370" s="65">
        <f>VLOOKUP(F370,'Metales Pesados'!F370:U858,16,FALSE)</f>
        <v>45</v>
      </c>
      <c r="I370" s="36">
        <f>VLOOKUP(F370,'Metales Pesados'!F370:AH858,29,FALSE)</f>
        <v>0</v>
      </c>
      <c r="J370" s="61">
        <f>VLOOKUP(F370,'Metales Pesados'!F370:AU858,42,FALSE)</f>
        <v>43</v>
      </c>
      <c r="K370" s="36">
        <f>VLOOKUP(F370,'Metales Pesados'!F370:BH858,55,FALSE)</f>
        <v>0</v>
      </c>
      <c r="L370" s="36">
        <f>VLOOKUP(F370,'Metales Pesados'!F370:BU858,68,FALSE)</f>
        <v>0</v>
      </c>
      <c r="M370" s="36">
        <f>VLOOKUP(F370,'Metales Pesados'!F370:CH858,81,FALSE)</f>
        <v>0</v>
      </c>
      <c r="N370" s="61">
        <f>VLOOKUP(F370,'Metales Pesados'!F370:CU858,94,FALSE)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1">
        <v>188</v>
      </c>
      <c r="G371" s="50" t="s">
        <v>427</v>
      </c>
      <c r="H371" s="65">
        <f>VLOOKUP(F371,'Metales Pesados'!F371:U859,16,FALSE)</f>
        <v>76</v>
      </c>
      <c r="I371" s="36">
        <f>VLOOKUP(F371,'Metales Pesados'!F371:AH859,29,FALSE)</f>
        <v>0</v>
      </c>
      <c r="J371" s="61">
        <f>VLOOKUP(F371,'Metales Pesados'!F371:AU859,42,FALSE)</f>
        <v>67</v>
      </c>
      <c r="K371" s="36">
        <f>VLOOKUP(F371,'Metales Pesados'!F371:BH859,55,FALSE)</f>
        <v>0</v>
      </c>
      <c r="L371" s="36">
        <f>VLOOKUP(F371,'Metales Pesados'!F371:BU859,68,FALSE)</f>
        <v>0</v>
      </c>
      <c r="M371" s="36">
        <f>VLOOKUP(F371,'Metales Pesados'!F371:CH859,81,FALSE)</f>
        <v>0</v>
      </c>
      <c r="N371" s="61">
        <f>VLOOKUP(F371,'Metales Pesados'!F371:CU859,94,FALSE)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1">
        <v>189</v>
      </c>
      <c r="G372" s="50" t="s">
        <v>428</v>
      </c>
      <c r="H372" s="65">
        <f>VLOOKUP(F372,'Metales Pesados'!F372:U860,16,FALSE)</f>
        <v>0</v>
      </c>
      <c r="I372" s="36">
        <f>VLOOKUP(F372,'Metales Pesados'!F372:AH860,29,FALSE)</f>
        <v>0</v>
      </c>
      <c r="J372" s="61">
        <f>VLOOKUP(F372,'Metales Pesados'!F372:AU860,42,FALSE)</f>
        <v>0</v>
      </c>
      <c r="K372" s="36">
        <f>VLOOKUP(F372,'Metales Pesados'!F372:BH860,55,FALSE)</f>
        <v>0</v>
      </c>
      <c r="L372" s="36">
        <f>VLOOKUP(F372,'Metales Pesados'!F372:BU860,68,FALSE)</f>
        <v>0</v>
      </c>
      <c r="M372" s="36">
        <f>VLOOKUP(F372,'Metales Pesados'!F372:CH860,81,FALSE)</f>
        <v>0</v>
      </c>
      <c r="N372" s="61">
        <f>VLOOKUP(F372,'Metales Pesados'!F372:CU860,94,FALSE)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1">
        <v>302</v>
      </c>
      <c r="G373" s="50" t="s">
        <v>429</v>
      </c>
      <c r="H373" s="65">
        <f>VLOOKUP(F373,'Metales Pesados'!F373:U861,16,FALSE)</f>
        <v>31</v>
      </c>
      <c r="I373" s="36">
        <f>VLOOKUP(F373,'Metales Pesados'!F373:AH861,29,FALSE)</f>
        <v>21</v>
      </c>
      <c r="J373" s="61">
        <f>VLOOKUP(F373,'Metales Pesados'!F373:AU861,42,FALSE)</f>
        <v>14</v>
      </c>
      <c r="K373" s="36">
        <f>VLOOKUP(F373,'Metales Pesados'!F373:BH861,55,FALSE)</f>
        <v>0</v>
      </c>
      <c r="L373" s="36">
        <f>VLOOKUP(F373,'Metales Pesados'!F373:BU861,68,FALSE)</f>
        <v>0</v>
      </c>
      <c r="M373" s="36">
        <f>VLOOKUP(F373,'Metales Pesados'!F373:CH861,81,FALSE)</f>
        <v>0</v>
      </c>
      <c r="N373" s="61">
        <f>VLOOKUP(F373,'Metales Pesados'!F373:CU861,94,FALSE)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1">
        <v>304</v>
      </c>
      <c r="G374" s="50" t="s">
        <v>430</v>
      </c>
      <c r="H374" s="65">
        <f>VLOOKUP(F374,'Metales Pesados'!F374:U862,16,FALSE)</f>
        <v>25</v>
      </c>
      <c r="I374" s="36">
        <f>VLOOKUP(F374,'Metales Pesados'!F374:AH862,29,FALSE)</f>
        <v>0</v>
      </c>
      <c r="J374" s="61">
        <f>VLOOKUP(F374,'Metales Pesados'!F374:AU862,42,FALSE)</f>
        <v>13</v>
      </c>
      <c r="K374" s="36">
        <f>VLOOKUP(F374,'Metales Pesados'!F374:BH862,55,FALSE)</f>
        <v>0</v>
      </c>
      <c r="L374" s="36">
        <f>VLOOKUP(F374,'Metales Pesados'!F374:BU862,68,FALSE)</f>
        <v>0</v>
      </c>
      <c r="M374" s="36">
        <f>VLOOKUP(F374,'Metales Pesados'!F374:CH862,81,FALSE)</f>
        <v>0</v>
      </c>
      <c r="N374" s="61">
        <f>VLOOKUP(F374,'Metales Pesados'!F374:CU862,94,FALSE)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1">
        <v>190</v>
      </c>
      <c r="G375" s="50" t="s">
        <v>431</v>
      </c>
      <c r="H375" s="65">
        <f>VLOOKUP(F375,'Metales Pesados'!F375:U863,16,FALSE)</f>
        <v>0</v>
      </c>
      <c r="I375" s="36">
        <f>VLOOKUP(F375,'Metales Pesados'!F375:AH863,29,FALSE)</f>
        <v>0</v>
      </c>
      <c r="J375" s="61">
        <f>VLOOKUP(F375,'Metales Pesados'!F375:AU863,42,FALSE)</f>
        <v>0</v>
      </c>
      <c r="K375" s="36">
        <f>VLOOKUP(F375,'Metales Pesados'!F375:BH863,55,FALSE)</f>
        <v>0</v>
      </c>
      <c r="L375" s="36">
        <f>VLOOKUP(F375,'Metales Pesados'!F375:BU863,68,FALSE)</f>
        <v>0</v>
      </c>
      <c r="M375" s="36">
        <f>VLOOKUP(F375,'Metales Pesados'!F375:CH863,81,FALSE)</f>
        <v>0</v>
      </c>
      <c r="N375" s="61">
        <f>VLOOKUP(F375,'Metales Pesados'!F375:CU863,94,FALSE)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1">
        <v>7413</v>
      </c>
      <c r="G376" s="50" t="s">
        <v>432</v>
      </c>
      <c r="H376" s="65">
        <f>VLOOKUP(F376,'Metales Pesados'!F376:U864,16,FALSE)</f>
        <v>46</v>
      </c>
      <c r="I376" s="36">
        <f>VLOOKUP(F376,'Metales Pesados'!F376:AH864,29,FALSE)</f>
        <v>0</v>
      </c>
      <c r="J376" s="61">
        <f>VLOOKUP(F376,'Metales Pesados'!F376:AU864,42,FALSE)</f>
        <v>46</v>
      </c>
      <c r="K376" s="36">
        <f>VLOOKUP(F376,'Metales Pesados'!F376:BH864,55,FALSE)</f>
        <v>0</v>
      </c>
      <c r="L376" s="36">
        <f>VLOOKUP(F376,'Metales Pesados'!F376:BU864,68,FALSE)</f>
        <v>0</v>
      </c>
      <c r="M376" s="36">
        <f>VLOOKUP(F376,'Metales Pesados'!F376:CH864,81,FALSE)</f>
        <v>0</v>
      </c>
      <c r="N376" s="61">
        <f>VLOOKUP(F376,'Metales Pesados'!F376:CU864,94,FALSE)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1">
        <v>7462</v>
      </c>
      <c r="G377" s="50" t="s">
        <v>433</v>
      </c>
      <c r="H377" s="65">
        <f>VLOOKUP(F377,'Metales Pesados'!F377:U865,16,FALSE)</f>
        <v>13</v>
      </c>
      <c r="I377" s="36">
        <f>VLOOKUP(F377,'Metales Pesados'!F377:AH865,29,FALSE)</f>
        <v>0</v>
      </c>
      <c r="J377" s="61">
        <f>VLOOKUP(F377,'Metales Pesados'!F377:AU865,42,FALSE)</f>
        <v>8</v>
      </c>
      <c r="K377" s="36">
        <f>VLOOKUP(F377,'Metales Pesados'!F377:BH865,55,FALSE)</f>
        <v>0</v>
      </c>
      <c r="L377" s="36">
        <f>VLOOKUP(F377,'Metales Pesados'!F377:BU865,68,FALSE)</f>
        <v>0</v>
      </c>
      <c r="M377" s="36">
        <f>VLOOKUP(F377,'Metales Pesados'!F377:CH865,81,FALSE)</f>
        <v>0</v>
      </c>
      <c r="N377" s="61">
        <f>VLOOKUP(F377,'Metales Pesados'!F377:CU865,94,FALSE)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1">
        <v>9729</v>
      </c>
      <c r="G378" s="50" t="s">
        <v>434</v>
      </c>
      <c r="H378" s="65">
        <f>VLOOKUP(F378,'Metales Pesados'!F378:U866,16,FALSE)</f>
        <v>0</v>
      </c>
      <c r="I378" s="36">
        <f>VLOOKUP(F378,'Metales Pesados'!F378:AH866,29,FALSE)</f>
        <v>0</v>
      </c>
      <c r="J378" s="61">
        <f>VLOOKUP(F378,'Metales Pesados'!F378:AU866,42,FALSE)</f>
        <v>0</v>
      </c>
      <c r="K378" s="36">
        <f>VLOOKUP(F378,'Metales Pesados'!F378:BH866,55,FALSE)</f>
        <v>0</v>
      </c>
      <c r="L378" s="36">
        <f>VLOOKUP(F378,'Metales Pesados'!F378:BU866,68,FALSE)</f>
        <v>0</v>
      </c>
      <c r="M378" s="36">
        <f>VLOOKUP(F378,'Metales Pesados'!F378:CH866,81,FALSE)</f>
        <v>0</v>
      </c>
      <c r="N378" s="61">
        <f>VLOOKUP(F378,'Metales Pesados'!F378:CU866,94,FALSE)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1">
        <v>17571</v>
      </c>
      <c r="G379" s="50" t="s">
        <v>435</v>
      </c>
      <c r="H379" s="65">
        <f>VLOOKUP(F379,'Metales Pesados'!F379:U867,16,FALSE)</f>
        <v>0</v>
      </c>
      <c r="I379" s="36">
        <f>VLOOKUP(F379,'Metales Pesados'!F379:AH867,29,FALSE)</f>
        <v>0</v>
      </c>
      <c r="J379" s="61">
        <f>VLOOKUP(F379,'Metales Pesados'!F379:AU867,42,FALSE)</f>
        <v>0</v>
      </c>
      <c r="K379" s="36">
        <f>VLOOKUP(F379,'Metales Pesados'!F379:BH867,55,FALSE)</f>
        <v>0</v>
      </c>
      <c r="L379" s="36">
        <f>VLOOKUP(F379,'Metales Pesados'!F379:BU867,68,FALSE)</f>
        <v>0</v>
      </c>
      <c r="M379" s="36">
        <f>VLOOKUP(F379,'Metales Pesados'!F379:CH867,81,FALSE)</f>
        <v>0</v>
      </c>
      <c r="N379" s="61">
        <f>VLOOKUP(F379,'Metales Pesados'!F379:CU867,94,FALSE)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1">
        <v>17572</v>
      </c>
      <c r="G380" s="50" t="s">
        <v>436</v>
      </c>
      <c r="H380" s="65">
        <f>VLOOKUP(F380,'Metales Pesados'!F380:U868,16,FALSE)</f>
        <v>52</v>
      </c>
      <c r="I380" s="36">
        <f>VLOOKUP(F380,'Metales Pesados'!F380:AH868,29,FALSE)</f>
        <v>0</v>
      </c>
      <c r="J380" s="61">
        <f>VLOOKUP(F380,'Metales Pesados'!F380:AU868,42,FALSE)</f>
        <v>51</v>
      </c>
      <c r="K380" s="36">
        <f>VLOOKUP(F380,'Metales Pesados'!F380:BH868,55,FALSE)</f>
        <v>0</v>
      </c>
      <c r="L380" s="36">
        <f>VLOOKUP(F380,'Metales Pesados'!F380:BU868,68,FALSE)</f>
        <v>0</v>
      </c>
      <c r="M380" s="36">
        <f>VLOOKUP(F380,'Metales Pesados'!F380:CH868,81,FALSE)</f>
        <v>0</v>
      </c>
      <c r="N380" s="61">
        <f>VLOOKUP(F380,'Metales Pesados'!F380:CU868,94,FALSE)</f>
        <v>0</v>
      </c>
    </row>
    <row r="381" spans="1:14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1">
        <v>17569</v>
      </c>
      <c r="G381" s="50" t="s">
        <v>437</v>
      </c>
      <c r="H381" s="65">
        <f>VLOOKUP(F381,'Metales Pesados'!F381:U869,16,FALSE)</f>
        <v>0</v>
      </c>
      <c r="I381" s="36">
        <f>VLOOKUP(F381,'Metales Pesados'!F381:AH869,29,FALSE)</f>
        <v>0</v>
      </c>
      <c r="J381" s="61">
        <f>VLOOKUP(F381,'Metales Pesados'!F381:AU869,42,FALSE)</f>
        <v>0</v>
      </c>
      <c r="K381" s="36">
        <f>VLOOKUP(F381,'Metales Pesados'!F381:BH869,55,FALSE)</f>
        <v>0</v>
      </c>
      <c r="L381" s="36">
        <f>VLOOKUP(F381,'Metales Pesados'!F381:BU869,68,FALSE)</f>
        <v>0</v>
      </c>
      <c r="M381" s="36">
        <f>VLOOKUP(F381,'Metales Pesados'!F381:CH869,81,FALSE)</f>
        <v>0</v>
      </c>
      <c r="N381" s="61">
        <f>VLOOKUP(F381,'Metales Pesados'!F381:CU869,94,FALSE)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1">
        <v>202</v>
      </c>
      <c r="G382" s="50" t="s">
        <v>439</v>
      </c>
      <c r="H382" s="65">
        <f>VLOOKUP(F382,'Metales Pesados'!F382:U870,16,FALSE)</f>
        <v>0</v>
      </c>
      <c r="I382" s="36">
        <f>VLOOKUP(F382,'Metales Pesados'!F382:AH870,29,FALSE)</f>
        <v>0</v>
      </c>
      <c r="J382" s="61">
        <f>VLOOKUP(F382,'Metales Pesados'!F382:AU870,42,FALSE)</f>
        <v>0</v>
      </c>
      <c r="K382" s="36">
        <f>VLOOKUP(F382,'Metales Pesados'!F382:BH870,55,FALSE)</f>
        <v>0</v>
      </c>
      <c r="L382" s="36">
        <f>VLOOKUP(F382,'Metales Pesados'!F382:BU870,68,FALSE)</f>
        <v>0</v>
      </c>
      <c r="M382" s="36">
        <f>VLOOKUP(F382,'Metales Pesados'!F382:CH870,81,FALSE)</f>
        <v>0</v>
      </c>
      <c r="N382" s="61">
        <f>VLOOKUP(F382,'Metales Pesados'!F382:CU870,94,FALSE)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1">
        <v>27451</v>
      </c>
      <c r="G383" s="50" t="s">
        <v>440</v>
      </c>
      <c r="H383" s="65">
        <f>VLOOKUP(F383,'Metales Pesados'!F383:U871,16,FALSE)</f>
        <v>0</v>
      </c>
      <c r="I383" s="36">
        <f>VLOOKUP(F383,'Metales Pesados'!F383:AH871,29,FALSE)</f>
        <v>0</v>
      </c>
      <c r="J383" s="61">
        <f>VLOOKUP(F383,'Metales Pesados'!F383:AU871,42,FALSE)</f>
        <v>0</v>
      </c>
      <c r="K383" s="36">
        <f>VLOOKUP(F383,'Metales Pesados'!F383:BH871,55,FALSE)</f>
        <v>0</v>
      </c>
      <c r="L383" s="36">
        <f>VLOOKUP(F383,'Metales Pesados'!F383:BU871,68,FALSE)</f>
        <v>0</v>
      </c>
      <c r="M383" s="36">
        <f>VLOOKUP(F383,'Metales Pesados'!F383:CH871,81,FALSE)</f>
        <v>0</v>
      </c>
      <c r="N383" s="61">
        <f>VLOOKUP(F383,'Metales Pesados'!F383:CU871,94,FALSE)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1">
        <v>205</v>
      </c>
      <c r="G384" s="50" t="s">
        <v>441</v>
      </c>
      <c r="H384" s="65">
        <f>VLOOKUP(F384,'Metales Pesados'!F384:U872,16,FALSE)</f>
        <v>0</v>
      </c>
      <c r="I384" s="36">
        <f>VLOOKUP(F384,'Metales Pesados'!F384:AH872,29,FALSE)</f>
        <v>0</v>
      </c>
      <c r="J384" s="61">
        <f>VLOOKUP(F384,'Metales Pesados'!F384:AU872,42,FALSE)</f>
        <v>0</v>
      </c>
      <c r="K384" s="36">
        <f>VLOOKUP(F384,'Metales Pesados'!F384:BH872,55,FALSE)</f>
        <v>0</v>
      </c>
      <c r="L384" s="36">
        <f>VLOOKUP(F384,'Metales Pesados'!F384:BU872,68,FALSE)</f>
        <v>0</v>
      </c>
      <c r="M384" s="36">
        <f>VLOOKUP(F384,'Metales Pesados'!F384:CH872,81,FALSE)</f>
        <v>0</v>
      </c>
      <c r="N384" s="61">
        <f>VLOOKUP(F384,'Metales Pesados'!F384:CU872,94,FALSE)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1">
        <v>204</v>
      </c>
      <c r="G385" s="50" t="s">
        <v>442</v>
      </c>
      <c r="H385" s="65">
        <f>VLOOKUP(F385,'Metales Pesados'!F385:U873,16,FALSE)</f>
        <v>0</v>
      </c>
      <c r="I385" s="36">
        <f>VLOOKUP(F385,'Metales Pesados'!F385:AH873,29,FALSE)</f>
        <v>0</v>
      </c>
      <c r="J385" s="61">
        <f>VLOOKUP(F385,'Metales Pesados'!F385:AU873,42,FALSE)</f>
        <v>0</v>
      </c>
      <c r="K385" s="36">
        <f>VLOOKUP(F385,'Metales Pesados'!F385:BH873,55,FALSE)</f>
        <v>0</v>
      </c>
      <c r="L385" s="36">
        <f>VLOOKUP(F385,'Metales Pesados'!F385:BU873,68,FALSE)</f>
        <v>0</v>
      </c>
      <c r="M385" s="36">
        <f>VLOOKUP(F385,'Metales Pesados'!F385:CH873,81,FALSE)</f>
        <v>0</v>
      </c>
      <c r="N385" s="61">
        <f>VLOOKUP(F385,'Metales Pesados'!F385:CU873,94,FALSE)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1">
        <v>6695</v>
      </c>
      <c r="G386" s="50" t="s">
        <v>443</v>
      </c>
      <c r="H386" s="65">
        <f>VLOOKUP(F386,'Metales Pesados'!F386:U874,16,FALSE)</f>
        <v>0</v>
      </c>
      <c r="I386" s="36">
        <f>VLOOKUP(F386,'Metales Pesados'!F386:AH874,29,FALSE)</f>
        <v>0</v>
      </c>
      <c r="J386" s="61">
        <f>VLOOKUP(F386,'Metales Pesados'!F386:AU874,42,FALSE)</f>
        <v>0</v>
      </c>
      <c r="K386" s="36">
        <f>VLOOKUP(F386,'Metales Pesados'!F386:BH874,55,FALSE)</f>
        <v>0</v>
      </c>
      <c r="L386" s="36">
        <f>VLOOKUP(F386,'Metales Pesados'!F386:BU874,68,FALSE)</f>
        <v>0</v>
      </c>
      <c r="M386" s="36">
        <f>VLOOKUP(F386,'Metales Pesados'!F386:CH874,81,FALSE)</f>
        <v>0</v>
      </c>
      <c r="N386" s="61">
        <f>VLOOKUP(F386,'Metales Pesados'!F386:CU874,94,FALSE)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1">
        <v>15657</v>
      </c>
      <c r="G387" s="50" t="s">
        <v>444</v>
      </c>
      <c r="H387" s="65">
        <f>VLOOKUP(F387,'Metales Pesados'!F387:U875,16,FALSE)</f>
        <v>0</v>
      </c>
      <c r="I387" s="36">
        <f>VLOOKUP(F387,'Metales Pesados'!F387:AH875,29,FALSE)</f>
        <v>0</v>
      </c>
      <c r="J387" s="61">
        <f>VLOOKUP(F387,'Metales Pesados'!F387:AU875,42,FALSE)</f>
        <v>0</v>
      </c>
      <c r="K387" s="36">
        <f>VLOOKUP(F387,'Metales Pesados'!F387:BH875,55,FALSE)</f>
        <v>0</v>
      </c>
      <c r="L387" s="36">
        <f>VLOOKUP(F387,'Metales Pesados'!F387:BU875,68,FALSE)</f>
        <v>0</v>
      </c>
      <c r="M387" s="36">
        <f>VLOOKUP(F387,'Metales Pesados'!F387:CH875,81,FALSE)</f>
        <v>0</v>
      </c>
      <c r="N387" s="61">
        <f>VLOOKUP(F387,'Metales Pesados'!F387:CU875,94,FALSE)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1">
        <v>15854</v>
      </c>
      <c r="G388" s="50" t="s">
        <v>445</v>
      </c>
      <c r="H388" s="65">
        <f>VLOOKUP(F388,'Metales Pesados'!F388:U876,16,FALSE)</f>
        <v>0</v>
      </c>
      <c r="I388" s="36">
        <f>VLOOKUP(F388,'Metales Pesados'!F388:AH876,29,FALSE)</f>
        <v>0</v>
      </c>
      <c r="J388" s="61">
        <f>VLOOKUP(F388,'Metales Pesados'!F388:AU876,42,FALSE)</f>
        <v>0</v>
      </c>
      <c r="K388" s="36">
        <f>VLOOKUP(F388,'Metales Pesados'!F388:BH876,55,FALSE)</f>
        <v>0</v>
      </c>
      <c r="L388" s="36">
        <f>VLOOKUP(F388,'Metales Pesados'!F388:BU876,68,FALSE)</f>
        <v>0</v>
      </c>
      <c r="M388" s="36">
        <f>VLOOKUP(F388,'Metales Pesados'!F388:CH876,81,FALSE)</f>
        <v>0</v>
      </c>
      <c r="N388" s="61">
        <f>VLOOKUP(F388,'Metales Pesados'!F388:CU876,94,FALSE)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1">
        <v>17685</v>
      </c>
      <c r="G389" s="50" t="s">
        <v>446</v>
      </c>
      <c r="H389" s="65">
        <f>VLOOKUP(F389,'Metales Pesados'!F389:U877,16,FALSE)</f>
        <v>0</v>
      </c>
      <c r="I389" s="36">
        <f>VLOOKUP(F389,'Metales Pesados'!F389:AH877,29,FALSE)</f>
        <v>0</v>
      </c>
      <c r="J389" s="61">
        <f>VLOOKUP(F389,'Metales Pesados'!F389:AU877,42,FALSE)</f>
        <v>0</v>
      </c>
      <c r="K389" s="36">
        <f>VLOOKUP(F389,'Metales Pesados'!F389:BH877,55,FALSE)</f>
        <v>0</v>
      </c>
      <c r="L389" s="36">
        <f>VLOOKUP(F389,'Metales Pesados'!F389:BU877,68,FALSE)</f>
        <v>0</v>
      </c>
      <c r="M389" s="36">
        <f>VLOOKUP(F389,'Metales Pesados'!F389:CH877,81,FALSE)</f>
        <v>0</v>
      </c>
      <c r="N389" s="61">
        <f>VLOOKUP(F389,'Metales Pesados'!F389:CU877,94,FALSE)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1">
        <v>31671</v>
      </c>
      <c r="G390" s="50" t="s">
        <v>447</v>
      </c>
      <c r="H390" s="65">
        <f>VLOOKUP(F390,'Metales Pesados'!F390:U878,16,FALSE)</f>
        <v>0</v>
      </c>
      <c r="I390" s="36">
        <f>VLOOKUP(F390,'Metales Pesados'!F390:AH878,29,FALSE)</f>
        <v>0</v>
      </c>
      <c r="J390" s="61">
        <f>VLOOKUP(F390,'Metales Pesados'!F390:AU878,42,FALSE)</f>
        <v>0</v>
      </c>
      <c r="K390" s="36">
        <f>VLOOKUP(F390,'Metales Pesados'!F390:BH878,55,FALSE)</f>
        <v>0</v>
      </c>
      <c r="L390" s="36">
        <f>VLOOKUP(F390,'Metales Pesados'!F390:BU878,68,FALSE)</f>
        <v>0</v>
      </c>
      <c r="M390" s="36">
        <f>VLOOKUP(F390,'Metales Pesados'!F390:CH878,81,FALSE)</f>
        <v>0</v>
      </c>
      <c r="N390" s="61">
        <f>VLOOKUP(F390,'Metales Pesados'!F390:CU878,94,FALSE)</f>
        <v>0</v>
      </c>
    </row>
    <row r="391" spans="1:14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1">
        <v>31239</v>
      </c>
      <c r="G391" s="50" t="s">
        <v>448</v>
      </c>
      <c r="H391" s="65">
        <f>VLOOKUP(F391,'Metales Pesados'!F391:U879,16,FALSE)</f>
        <v>0</v>
      </c>
      <c r="I391" s="36">
        <f>VLOOKUP(F391,'Metales Pesados'!F391:AH879,29,FALSE)</f>
        <v>0</v>
      </c>
      <c r="J391" s="61">
        <f>VLOOKUP(F391,'Metales Pesados'!F391:AU879,42,FALSE)</f>
        <v>0</v>
      </c>
      <c r="K391" s="36">
        <f>VLOOKUP(F391,'Metales Pesados'!F391:BH879,55,FALSE)</f>
        <v>0</v>
      </c>
      <c r="L391" s="36">
        <f>VLOOKUP(F391,'Metales Pesados'!F391:BU879,68,FALSE)</f>
        <v>0</v>
      </c>
      <c r="M391" s="36">
        <f>VLOOKUP(F391,'Metales Pesados'!F391:CH879,81,FALSE)</f>
        <v>0</v>
      </c>
      <c r="N391" s="61">
        <f>VLOOKUP(F391,'Metales Pesados'!F391:CU879,94,FALSE)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1">
        <v>193</v>
      </c>
      <c r="G392" s="50" t="s">
        <v>449</v>
      </c>
      <c r="H392" s="65">
        <f>VLOOKUP(F392,'Metales Pesados'!F392:U880,16,FALSE)</f>
        <v>42</v>
      </c>
      <c r="I392" s="36">
        <f>VLOOKUP(F392,'Metales Pesados'!F392:AH880,29,FALSE)</f>
        <v>0</v>
      </c>
      <c r="J392" s="61">
        <f>VLOOKUP(F392,'Metales Pesados'!F392:AU880,42,FALSE)</f>
        <v>40</v>
      </c>
      <c r="K392" s="36">
        <f>VLOOKUP(F392,'Metales Pesados'!F392:BH880,55,FALSE)</f>
        <v>0</v>
      </c>
      <c r="L392" s="36">
        <f>VLOOKUP(F392,'Metales Pesados'!F392:BU880,68,FALSE)</f>
        <v>0</v>
      </c>
      <c r="M392" s="36">
        <f>VLOOKUP(F392,'Metales Pesados'!F392:CH880,81,FALSE)</f>
        <v>0</v>
      </c>
      <c r="N392" s="61">
        <f>VLOOKUP(F392,'Metales Pesados'!F392:CU880,94,FALSE)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1">
        <v>194</v>
      </c>
      <c r="G393" s="50" t="s">
        <v>450</v>
      </c>
      <c r="H393" s="65">
        <f>VLOOKUP(F393,'Metales Pesados'!F393:U881,16,FALSE)</f>
        <v>9</v>
      </c>
      <c r="I393" s="36">
        <f>VLOOKUP(F393,'Metales Pesados'!F393:AH881,29,FALSE)</f>
        <v>0</v>
      </c>
      <c r="J393" s="61">
        <f>VLOOKUP(F393,'Metales Pesados'!F393:AU881,42,FALSE)</f>
        <v>9</v>
      </c>
      <c r="K393" s="36">
        <f>VLOOKUP(F393,'Metales Pesados'!F393:BH881,55,FALSE)</f>
        <v>0</v>
      </c>
      <c r="L393" s="36">
        <f>VLOOKUP(F393,'Metales Pesados'!F393:BU881,68,FALSE)</f>
        <v>0</v>
      </c>
      <c r="M393" s="36">
        <f>VLOOKUP(F393,'Metales Pesados'!F393:CH881,81,FALSE)</f>
        <v>0</v>
      </c>
      <c r="N393" s="61">
        <f>VLOOKUP(F393,'Metales Pesados'!F393:CU881,94,FALSE)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1">
        <v>196</v>
      </c>
      <c r="G394" s="50" t="s">
        <v>451</v>
      </c>
      <c r="H394" s="65">
        <f>VLOOKUP(F394,'Metales Pesados'!F394:U882,16,FALSE)</f>
        <v>0</v>
      </c>
      <c r="I394" s="36">
        <f>VLOOKUP(F394,'Metales Pesados'!F394:AH882,29,FALSE)</f>
        <v>0</v>
      </c>
      <c r="J394" s="61">
        <f>VLOOKUP(F394,'Metales Pesados'!F394:AU882,42,FALSE)</f>
        <v>0</v>
      </c>
      <c r="K394" s="36">
        <f>VLOOKUP(F394,'Metales Pesados'!F394:BH882,55,FALSE)</f>
        <v>0</v>
      </c>
      <c r="L394" s="36">
        <f>VLOOKUP(F394,'Metales Pesados'!F394:BU882,68,FALSE)</f>
        <v>0</v>
      </c>
      <c r="M394" s="36">
        <f>VLOOKUP(F394,'Metales Pesados'!F394:CH882,81,FALSE)</f>
        <v>0</v>
      </c>
      <c r="N394" s="61">
        <f>VLOOKUP(F394,'Metales Pesados'!F394:CU882,94,FALSE)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1">
        <v>197</v>
      </c>
      <c r="G395" s="50" t="s">
        <v>452</v>
      </c>
      <c r="H395" s="65">
        <f>VLOOKUP(F395,'Metales Pesados'!F395:U883,16,FALSE)</f>
        <v>130</v>
      </c>
      <c r="I395" s="36">
        <f>VLOOKUP(F395,'Metales Pesados'!F395:AH883,29,FALSE)</f>
        <v>0</v>
      </c>
      <c r="J395" s="61">
        <f>VLOOKUP(F395,'Metales Pesados'!F395:AU883,42,FALSE)</f>
        <v>123</v>
      </c>
      <c r="K395" s="36">
        <f>VLOOKUP(F395,'Metales Pesados'!F395:BH883,55,FALSE)</f>
        <v>0</v>
      </c>
      <c r="L395" s="36">
        <f>VLOOKUP(F395,'Metales Pesados'!F395:BU883,68,FALSE)</f>
        <v>0</v>
      </c>
      <c r="M395" s="36">
        <f>VLOOKUP(F395,'Metales Pesados'!F395:CH883,81,FALSE)</f>
        <v>0</v>
      </c>
      <c r="N395" s="61">
        <f>VLOOKUP(F395,'Metales Pesados'!F395:CU883,94,FALSE)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1">
        <v>199</v>
      </c>
      <c r="G396" s="50" t="s">
        <v>453</v>
      </c>
      <c r="H396" s="65">
        <f>VLOOKUP(F396,'Metales Pesados'!F396:U884,16,FALSE)</f>
        <v>0</v>
      </c>
      <c r="I396" s="36">
        <f>VLOOKUP(F396,'Metales Pesados'!F396:AH884,29,FALSE)</f>
        <v>0</v>
      </c>
      <c r="J396" s="61">
        <f>VLOOKUP(F396,'Metales Pesados'!F396:AU884,42,FALSE)</f>
        <v>0</v>
      </c>
      <c r="K396" s="36">
        <f>VLOOKUP(F396,'Metales Pesados'!F396:BH884,55,FALSE)</f>
        <v>0</v>
      </c>
      <c r="L396" s="36">
        <f>VLOOKUP(F396,'Metales Pesados'!F396:BU884,68,FALSE)</f>
        <v>0</v>
      </c>
      <c r="M396" s="36">
        <f>VLOOKUP(F396,'Metales Pesados'!F396:CH884,81,FALSE)</f>
        <v>0</v>
      </c>
      <c r="N396" s="61">
        <f>VLOOKUP(F396,'Metales Pesados'!F396:CU884,94,FALSE)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1">
        <v>200</v>
      </c>
      <c r="G397" s="50" t="s">
        <v>454</v>
      </c>
      <c r="H397" s="65">
        <f>VLOOKUP(F397,'Metales Pesados'!F397:U885,16,FALSE)</f>
        <v>0</v>
      </c>
      <c r="I397" s="36">
        <f>VLOOKUP(F397,'Metales Pesados'!F397:AH885,29,FALSE)</f>
        <v>0</v>
      </c>
      <c r="J397" s="61">
        <f>VLOOKUP(F397,'Metales Pesados'!F397:AU885,42,FALSE)</f>
        <v>0</v>
      </c>
      <c r="K397" s="36">
        <f>VLOOKUP(F397,'Metales Pesados'!F397:BH885,55,FALSE)</f>
        <v>0</v>
      </c>
      <c r="L397" s="36">
        <f>VLOOKUP(F397,'Metales Pesados'!F397:BU885,68,FALSE)</f>
        <v>0</v>
      </c>
      <c r="M397" s="36">
        <f>VLOOKUP(F397,'Metales Pesados'!F397:CH885,81,FALSE)</f>
        <v>0</v>
      </c>
      <c r="N397" s="61">
        <f>VLOOKUP(F397,'Metales Pesados'!F397:CU885,94,FALSE)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1">
        <v>201</v>
      </c>
      <c r="G398" s="50" t="s">
        <v>455</v>
      </c>
      <c r="H398" s="65">
        <f>VLOOKUP(F398,'Metales Pesados'!F398:U886,16,FALSE)</f>
        <v>0</v>
      </c>
      <c r="I398" s="36">
        <f>VLOOKUP(F398,'Metales Pesados'!F398:AH886,29,FALSE)</f>
        <v>0</v>
      </c>
      <c r="J398" s="61">
        <f>VLOOKUP(F398,'Metales Pesados'!F398:AU886,42,FALSE)</f>
        <v>0</v>
      </c>
      <c r="K398" s="36">
        <f>VLOOKUP(F398,'Metales Pesados'!F398:BH886,55,FALSE)</f>
        <v>0</v>
      </c>
      <c r="L398" s="36">
        <f>VLOOKUP(F398,'Metales Pesados'!F398:BU886,68,FALSE)</f>
        <v>0</v>
      </c>
      <c r="M398" s="36">
        <f>VLOOKUP(F398,'Metales Pesados'!F398:CH886,81,FALSE)</f>
        <v>0</v>
      </c>
      <c r="N398" s="61">
        <f>VLOOKUP(F398,'Metales Pesados'!F398:CU886,94,FALSE)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1">
        <v>195</v>
      </c>
      <c r="G399" s="50" t="s">
        <v>456</v>
      </c>
      <c r="H399" s="65">
        <f>VLOOKUP(F399,'Metales Pesados'!F399:U887,16,FALSE)</f>
        <v>0</v>
      </c>
      <c r="I399" s="36">
        <f>VLOOKUP(F399,'Metales Pesados'!F399:AH887,29,FALSE)</f>
        <v>0</v>
      </c>
      <c r="J399" s="61">
        <f>VLOOKUP(F399,'Metales Pesados'!F399:AU887,42,FALSE)</f>
        <v>0</v>
      </c>
      <c r="K399" s="36">
        <f>VLOOKUP(F399,'Metales Pesados'!F399:BH887,55,FALSE)</f>
        <v>0</v>
      </c>
      <c r="L399" s="36">
        <f>VLOOKUP(F399,'Metales Pesados'!F399:BU887,68,FALSE)</f>
        <v>0</v>
      </c>
      <c r="M399" s="36">
        <f>VLOOKUP(F399,'Metales Pesados'!F399:CH887,81,FALSE)</f>
        <v>0</v>
      </c>
      <c r="N399" s="61">
        <f>VLOOKUP(F399,'Metales Pesados'!F399:CU887,94,FALSE)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1">
        <v>16641</v>
      </c>
      <c r="G400" s="50" t="s">
        <v>457</v>
      </c>
      <c r="H400" s="65">
        <f>VLOOKUP(F400,'Metales Pesados'!F400:U888,16,FALSE)</f>
        <v>0</v>
      </c>
      <c r="I400" s="36">
        <f>VLOOKUP(F400,'Metales Pesados'!F400:AH888,29,FALSE)</f>
        <v>0</v>
      </c>
      <c r="J400" s="61">
        <f>VLOOKUP(F400,'Metales Pesados'!F400:AU888,42,FALSE)</f>
        <v>0</v>
      </c>
      <c r="K400" s="36">
        <f>VLOOKUP(F400,'Metales Pesados'!F400:BH888,55,FALSE)</f>
        <v>0</v>
      </c>
      <c r="L400" s="36">
        <f>VLOOKUP(F400,'Metales Pesados'!F400:BU888,68,FALSE)</f>
        <v>0</v>
      </c>
      <c r="M400" s="36">
        <f>VLOOKUP(F400,'Metales Pesados'!F400:CH888,81,FALSE)</f>
        <v>0</v>
      </c>
      <c r="N400" s="61">
        <f>VLOOKUP(F400,'Metales Pesados'!F400:CU888,94,FALSE)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1">
        <v>16651</v>
      </c>
      <c r="G401" s="50" t="s">
        <v>458</v>
      </c>
      <c r="H401" s="65">
        <f>VLOOKUP(F401,'Metales Pesados'!F401:U889,16,FALSE)</f>
        <v>13</v>
      </c>
      <c r="I401" s="36">
        <f>VLOOKUP(F401,'Metales Pesados'!F401:AH889,29,FALSE)</f>
        <v>0</v>
      </c>
      <c r="J401" s="61">
        <f>VLOOKUP(F401,'Metales Pesados'!F401:AU889,42,FALSE)</f>
        <v>9</v>
      </c>
      <c r="K401" s="36">
        <f>VLOOKUP(F401,'Metales Pesados'!F401:BH889,55,FALSE)</f>
        <v>0</v>
      </c>
      <c r="L401" s="36">
        <f>VLOOKUP(F401,'Metales Pesados'!F401:BU889,68,FALSE)</f>
        <v>0</v>
      </c>
      <c r="M401" s="36">
        <f>VLOOKUP(F401,'Metales Pesados'!F401:CH889,81,FALSE)</f>
        <v>0</v>
      </c>
      <c r="N401" s="61">
        <f>VLOOKUP(F401,'Metales Pesados'!F401:CU889,94,FALSE)</f>
        <v>0</v>
      </c>
    </row>
    <row r="402" spans="1:14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1">
        <v>25346</v>
      </c>
      <c r="G402" s="50" t="s">
        <v>459</v>
      </c>
      <c r="H402" s="65">
        <f>VLOOKUP(F402,'Metales Pesados'!F402:U890,16,FALSE)</f>
        <v>0</v>
      </c>
      <c r="I402" s="36">
        <f>VLOOKUP(F402,'Metales Pesados'!F402:AH890,29,FALSE)</f>
        <v>0</v>
      </c>
      <c r="J402" s="61">
        <f>VLOOKUP(F402,'Metales Pesados'!F402:AU890,42,FALSE)</f>
        <v>0</v>
      </c>
      <c r="K402" s="36">
        <f>VLOOKUP(F402,'Metales Pesados'!F402:BH890,55,FALSE)</f>
        <v>0</v>
      </c>
      <c r="L402" s="36">
        <f>VLOOKUP(F402,'Metales Pesados'!F402:BU890,68,FALSE)</f>
        <v>0</v>
      </c>
      <c r="M402" s="36">
        <f>VLOOKUP(F402,'Metales Pesados'!F402:CH890,81,FALSE)</f>
        <v>0</v>
      </c>
      <c r="N402" s="61">
        <f>VLOOKUP(F402,'Metales Pesados'!F402:CU890,94,FALSE)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1">
        <v>191</v>
      </c>
      <c r="G403" s="50" t="s">
        <v>460</v>
      </c>
      <c r="H403" s="65">
        <f>VLOOKUP(F403,'Metales Pesados'!F403:U891,16,FALSE)</f>
        <v>348</v>
      </c>
      <c r="I403" s="36">
        <f>VLOOKUP(F403,'Metales Pesados'!F403:AH891,29,FALSE)</f>
        <v>6</v>
      </c>
      <c r="J403" s="61">
        <f>VLOOKUP(F403,'Metales Pesados'!F403:AU891,42,FALSE)</f>
        <v>285</v>
      </c>
      <c r="K403" s="36">
        <f>VLOOKUP(F403,'Metales Pesados'!F403:BH891,55,FALSE)</f>
        <v>0</v>
      </c>
      <c r="L403" s="36">
        <f>VLOOKUP(F403,'Metales Pesados'!F403:BU891,68,FALSE)</f>
        <v>0</v>
      </c>
      <c r="M403" s="36">
        <f>VLOOKUP(F403,'Metales Pesados'!F403:CH891,81,FALSE)</f>
        <v>0</v>
      </c>
      <c r="N403" s="61">
        <f>VLOOKUP(F403,'Metales Pesados'!F403:CU891,94,FALSE)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1">
        <v>192</v>
      </c>
      <c r="G404" s="50" t="s">
        <v>461</v>
      </c>
      <c r="H404" s="65">
        <f>VLOOKUP(F404,'Metales Pesados'!F404:U892,16,FALSE)</f>
        <v>110</v>
      </c>
      <c r="I404" s="36">
        <f>VLOOKUP(F404,'Metales Pesados'!F404:AH892,29,FALSE)</f>
        <v>28</v>
      </c>
      <c r="J404" s="61">
        <f>VLOOKUP(F404,'Metales Pesados'!F404:AU892,42,FALSE)</f>
        <v>74</v>
      </c>
      <c r="K404" s="36">
        <f>VLOOKUP(F404,'Metales Pesados'!F404:BH892,55,FALSE)</f>
        <v>0</v>
      </c>
      <c r="L404" s="36">
        <f>VLOOKUP(F404,'Metales Pesados'!F404:BU892,68,FALSE)</f>
        <v>0</v>
      </c>
      <c r="M404" s="36">
        <f>VLOOKUP(F404,'Metales Pesados'!F404:CH892,81,FALSE)</f>
        <v>0</v>
      </c>
      <c r="N404" s="61">
        <f>VLOOKUP(F404,'Metales Pesados'!F404:CU892,94,FALSE)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1">
        <v>16653</v>
      </c>
      <c r="G405" s="50" t="s">
        <v>462</v>
      </c>
      <c r="H405" s="65">
        <f>VLOOKUP(F405,'Metales Pesados'!F405:U893,16,FALSE)</f>
        <v>72</v>
      </c>
      <c r="I405" s="36">
        <f>VLOOKUP(F405,'Metales Pesados'!F405:AH893,29,FALSE)</f>
        <v>3</v>
      </c>
      <c r="J405" s="61">
        <f>VLOOKUP(F405,'Metales Pesados'!F405:AU893,42,FALSE)</f>
        <v>57</v>
      </c>
      <c r="K405" s="36">
        <f>VLOOKUP(F405,'Metales Pesados'!F405:BH893,55,FALSE)</f>
        <v>0</v>
      </c>
      <c r="L405" s="36">
        <f>VLOOKUP(F405,'Metales Pesados'!F405:BU893,68,FALSE)</f>
        <v>0</v>
      </c>
      <c r="M405" s="36">
        <f>VLOOKUP(F405,'Metales Pesados'!F405:CH893,81,FALSE)</f>
        <v>0</v>
      </c>
      <c r="N405" s="61">
        <f>VLOOKUP(F405,'Metales Pesados'!F405:CU893,94,FALSE)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1">
        <v>26774</v>
      </c>
      <c r="G406" s="50" t="s">
        <v>463</v>
      </c>
      <c r="H406" s="65">
        <f>VLOOKUP(F406,'Metales Pesados'!F406:U894,16,FALSE)</f>
        <v>36</v>
      </c>
      <c r="I406" s="36">
        <f>VLOOKUP(F406,'Metales Pesados'!F406:AH894,29,FALSE)</f>
        <v>0</v>
      </c>
      <c r="J406" s="61">
        <f>VLOOKUP(F406,'Metales Pesados'!F406:AU894,42,FALSE)</f>
        <v>33</v>
      </c>
      <c r="K406" s="36">
        <f>VLOOKUP(F406,'Metales Pesados'!F406:BH894,55,FALSE)</f>
        <v>0</v>
      </c>
      <c r="L406" s="36">
        <f>VLOOKUP(F406,'Metales Pesados'!F406:BU894,68,FALSE)</f>
        <v>0</v>
      </c>
      <c r="M406" s="36">
        <f>VLOOKUP(F406,'Metales Pesados'!F406:CH894,81,FALSE)</f>
        <v>0</v>
      </c>
      <c r="N406" s="61">
        <f>VLOOKUP(F406,'Metales Pesados'!F406:CU894,94,FALSE)</f>
        <v>0</v>
      </c>
    </row>
    <row r="407" spans="1:14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1">
        <v>25343</v>
      </c>
      <c r="G407" s="50" t="s">
        <v>464</v>
      </c>
      <c r="H407" s="65">
        <f>VLOOKUP(F407,'Metales Pesados'!F407:U895,16,FALSE)</f>
        <v>111</v>
      </c>
      <c r="I407" s="36">
        <f>VLOOKUP(F407,'Metales Pesados'!F407:AH895,29,FALSE)</f>
        <v>6</v>
      </c>
      <c r="J407" s="61">
        <f>VLOOKUP(F407,'Metales Pesados'!F407:AU895,42,FALSE)</f>
        <v>90</v>
      </c>
      <c r="K407" s="36">
        <f>VLOOKUP(F407,'Metales Pesados'!F407:BH895,55,FALSE)</f>
        <v>0</v>
      </c>
      <c r="L407" s="36">
        <f>VLOOKUP(F407,'Metales Pesados'!F407:BU895,68,FALSE)</f>
        <v>0</v>
      </c>
      <c r="M407" s="36">
        <f>VLOOKUP(F407,'Metales Pesados'!F407:CH895,81,FALSE)</f>
        <v>0</v>
      </c>
      <c r="N407" s="61">
        <f>VLOOKUP(F407,'Metales Pesados'!F407:CU895,94,FALSE)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2">
        <v>246</v>
      </c>
      <c r="G408" s="50" t="s">
        <v>467</v>
      </c>
      <c r="H408" s="65">
        <f>VLOOKUP(F408,'Metales Pesados'!F408:U896,16,FALSE)</f>
        <v>0</v>
      </c>
      <c r="I408" s="36">
        <f>VLOOKUP(F408,'Metales Pesados'!F408:AH896,29,FALSE)</f>
        <v>0</v>
      </c>
      <c r="J408" s="61">
        <f>VLOOKUP(F408,'Metales Pesados'!F408:AU896,42,FALSE)</f>
        <v>0</v>
      </c>
      <c r="K408" s="36">
        <f>VLOOKUP(F408,'Metales Pesados'!F408:BH896,55,FALSE)</f>
        <v>0</v>
      </c>
      <c r="L408" s="36">
        <f>VLOOKUP(F408,'Metales Pesados'!F408:BU896,68,FALSE)</f>
        <v>0</v>
      </c>
      <c r="M408" s="36">
        <f>VLOOKUP(F408,'Metales Pesados'!F408:CH896,81,FALSE)</f>
        <v>0</v>
      </c>
      <c r="N408" s="61">
        <f>VLOOKUP(F408,'Metales Pesados'!F408:CU896,94,FALSE)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2">
        <v>247</v>
      </c>
      <c r="G409" s="50" t="s">
        <v>468</v>
      </c>
      <c r="H409" s="65">
        <f>VLOOKUP(F409,'Metales Pesados'!F409:U897,16,FALSE)</f>
        <v>0</v>
      </c>
      <c r="I409" s="36">
        <f>VLOOKUP(F409,'Metales Pesados'!F409:AH897,29,FALSE)</f>
        <v>0</v>
      </c>
      <c r="J409" s="61">
        <f>VLOOKUP(F409,'Metales Pesados'!F409:AU897,42,FALSE)</f>
        <v>0</v>
      </c>
      <c r="K409" s="36">
        <f>VLOOKUP(F409,'Metales Pesados'!F409:BH897,55,FALSE)</f>
        <v>0</v>
      </c>
      <c r="L409" s="36">
        <f>VLOOKUP(F409,'Metales Pesados'!F409:BU897,68,FALSE)</f>
        <v>0</v>
      </c>
      <c r="M409" s="36">
        <f>VLOOKUP(F409,'Metales Pesados'!F409:CH897,81,FALSE)</f>
        <v>0</v>
      </c>
      <c r="N409" s="61">
        <f>VLOOKUP(F409,'Metales Pesados'!F409:CU897,94,FALSE)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2">
        <v>248</v>
      </c>
      <c r="G410" s="50" t="s">
        <v>469</v>
      </c>
      <c r="H410" s="65">
        <f>VLOOKUP(F410,'Metales Pesados'!F410:U898,16,FALSE)</f>
        <v>0</v>
      </c>
      <c r="I410" s="36">
        <f>VLOOKUP(F410,'Metales Pesados'!F410:AH898,29,FALSE)</f>
        <v>0</v>
      </c>
      <c r="J410" s="61">
        <f>VLOOKUP(F410,'Metales Pesados'!F410:AU898,42,FALSE)</f>
        <v>0</v>
      </c>
      <c r="K410" s="36">
        <f>VLOOKUP(F410,'Metales Pesados'!F410:BH898,55,FALSE)</f>
        <v>0</v>
      </c>
      <c r="L410" s="36">
        <f>VLOOKUP(F410,'Metales Pesados'!F410:BU898,68,FALSE)</f>
        <v>0</v>
      </c>
      <c r="M410" s="36">
        <f>VLOOKUP(F410,'Metales Pesados'!F410:CH898,81,FALSE)</f>
        <v>0</v>
      </c>
      <c r="N410" s="61">
        <f>VLOOKUP(F410,'Metales Pesados'!F410:CU898,94,FALSE)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2">
        <v>249</v>
      </c>
      <c r="G411" s="50" t="s">
        <v>470</v>
      </c>
      <c r="H411" s="65">
        <f>VLOOKUP(F411,'Metales Pesados'!F411:U899,16,FALSE)</f>
        <v>0</v>
      </c>
      <c r="I411" s="36">
        <f>VLOOKUP(F411,'Metales Pesados'!F411:AH899,29,FALSE)</f>
        <v>0</v>
      </c>
      <c r="J411" s="61">
        <f>VLOOKUP(F411,'Metales Pesados'!F411:AU899,42,FALSE)</f>
        <v>0</v>
      </c>
      <c r="K411" s="36">
        <f>VLOOKUP(F411,'Metales Pesados'!F411:BH899,55,FALSE)</f>
        <v>0</v>
      </c>
      <c r="L411" s="36">
        <f>VLOOKUP(F411,'Metales Pesados'!F411:BU899,68,FALSE)</f>
        <v>0</v>
      </c>
      <c r="M411" s="36">
        <f>VLOOKUP(F411,'Metales Pesados'!F411:CH899,81,FALSE)</f>
        <v>0</v>
      </c>
      <c r="N411" s="61">
        <f>VLOOKUP(F411,'Metales Pesados'!F411:CU899,94,FALSE)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2">
        <v>250</v>
      </c>
      <c r="G412" s="50" t="s">
        <v>471</v>
      </c>
      <c r="H412" s="65">
        <f>VLOOKUP(F412,'Metales Pesados'!F412:U900,16,FALSE)</f>
        <v>0</v>
      </c>
      <c r="I412" s="36">
        <f>VLOOKUP(F412,'Metales Pesados'!F412:AH900,29,FALSE)</f>
        <v>0</v>
      </c>
      <c r="J412" s="61">
        <f>VLOOKUP(F412,'Metales Pesados'!F412:AU900,42,FALSE)</f>
        <v>0</v>
      </c>
      <c r="K412" s="36">
        <f>VLOOKUP(F412,'Metales Pesados'!F412:BH900,55,FALSE)</f>
        <v>0</v>
      </c>
      <c r="L412" s="36">
        <f>VLOOKUP(F412,'Metales Pesados'!F412:BU900,68,FALSE)</f>
        <v>0</v>
      </c>
      <c r="M412" s="36">
        <f>VLOOKUP(F412,'Metales Pesados'!F412:CH900,81,FALSE)</f>
        <v>0</v>
      </c>
      <c r="N412" s="61">
        <f>VLOOKUP(F412,'Metales Pesados'!F412:CU900,94,FALSE)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2">
        <v>305</v>
      </c>
      <c r="G413" s="50" t="s">
        <v>472</v>
      </c>
      <c r="H413" s="65">
        <f>VLOOKUP(F413,'Metales Pesados'!F413:U901,16,FALSE)</f>
        <v>0</v>
      </c>
      <c r="I413" s="36">
        <f>VLOOKUP(F413,'Metales Pesados'!F413:AH901,29,FALSE)</f>
        <v>0</v>
      </c>
      <c r="J413" s="61">
        <f>VLOOKUP(F413,'Metales Pesados'!F413:AU901,42,FALSE)</f>
        <v>0</v>
      </c>
      <c r="K413" s="36">
        <f>VLOOKUP(F413,'Metales Pesados'!F413:BH901,55,FALSE)</f>
        <v>0</v>
      </c>
      <c r="L413" s="36">
        <f>VLOOKUP(F413,'Metales Pesados'!F413:BU901,68,FALSE)</f>
        <v>0</v>
      </c>
      <c r="M413" s="36">
        <f>VLOOKUP(F413,'Metales Pesados'!F413:CH901,81,FALSE)</f>
        <v>0</v>
      </c>
      <c r="N413" s="61">
        <f>VLOOKUP(F413,'Metales Pesados'!F413:CU901,94,FALSE)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2">
        <v>6688</v>
      </c>
      <c r="G414" s="50" t="s">
        <v>473</v>
      </c>
      <c r="H414" s="65">
        <f>VLOOKUP(F414,'Metales Pesados'!F414:U902,16,FALSE)</f>
        <v>0</v>
      </c>
      <c r="I414" s="36">
        <f>VLOOKUP(F414,'Metales Pesados'!F414:AH902,29,FALSE)</f>
        <v>0</v>
      </c>
      <c r="J414" s="61">
        <f>VLOOKUP(F414,'Metales Pesados'!F414:AU902,42,FALSE)</f>
        <v>0</v>
      </c>
      <c r="K414" s="36">
        <f>VLOOKUP(F414,'Metales Pesados'!F414:BH902,55,FALSE)</f>
        <v>0</v>
      </c>
      <c r="L414" s="36">
        <f>VLOOKUP(F414,'Metales Pesados'!F414:BU902,68,FALSE)</f>
        <v>0</v>
      </c>
      <c r="M414" s="36">
        <f>VLOOKUP(F414,'Metales Pesados'!F414:CH902,81,FALSE)</f>
        <v>0</v>
      </c>
      <c r="N414" s="61">
        <f>VLOOKUP(F414,'Metales Pesados'!F414:CU902,94,FALSE)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2">
        <v>6730</v>
      </c>
      <c r="G415" s="50" t="s">
        <v>474</v>
      </c>
      <c r="H415" s="65">
        <f>VLOOKUP(F415,'Metales Pesados'!F415:U903,16,FALSE)</f>
        <v>0</v>
      </c>
      <c r="I415" s="36">
        <f>VLOOKUP(F415,'Metales Pesados'!F415:AH903,29,FALSE)</f>
        <v>0</v>
      </c>
      <c r="J415" s="61">
        <f>VLOOKUP(F415,'Metales Pesados'!F415:AU903,42,FALSE)</f>
        <v>0</v>
      </c>
      <c r="K415" s="36">
        <f>VLOOKUP(F415,'Metales Pesados'!F415:BH903,55,FALSE)</f>
        <v>0</v>
      </c>
      <c r="L415" s="36">
        <f>VLOOKUP(F415,'Metales Pesados'!F415:BU903,68,FALSE)</f>
        <v>0</v>
      </c>
      <c r="M415" s="36">
        <f>VLOOKUP(F415,'Metales Pesados'!F415:CH903,81,FALSE)</f>
        <v>0</v>
      </c>
      <c r="N415" s="61">
        <f>VLOOKUP(F415,'Metales Pesados'!F415:CU903,94,FALSE)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2">
        <v>6731</v>
      </c>
      <c r="G416" s="50" t="s">
        <v>475</v>
      </c>
      <c r="H416" s="65">
        <f>VLOOKUP(F416,'Metales Pesados'!F416:U904,16,FALSE)</f>
        <v>0</v>
      </c>
      <c r="I416" s="36">
        <f>VLOOKUP(F416,'Metales Pesados'!F416:AH904,29,FALSE)</f>
        <v>0</v>
      </c>
      <c r="J416" s="61">
        <f>VLOOKUP(F416,'Metales Pesados'!F416:AU904,42,FALSE)</f>
        <v>0</v>
      </c>
      <c r="K416" s="36">
        <f>VLOOKUP(F416,'Metales Pesados'!F416:BH904,55,FALSE)</f>
        <v>0</v>
      </c>
      <c r="L416" s="36">
        <f>VLOOKUP(F416,'Metales Pesados'!F416:BU904,68,FALSE)</f>
        <v>0</v>
      </c>
      <c r="M416" s="36">
        <f>VLOOKUP(F416,'Metales Pesados'!F416:CH904,81,FALSE)</f>
        <v>0</v>
      </c>
      <c r="N416" s="61">
        <f>VLOOKUP(F416,'Metales Pesados'!F416:CU904,94,FALSE)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2">
        <v>26740</v>
      </c>
      <c r="G417" s="50" t="s">
        <v>476</v>
      </c>
      <c r="H417" s="65">
        <f>VLOOKUP(F417,'Metales Pesados'!F417:U905,16,FALSE)</f>
        <v>0</v>
      </c>
      <c r="I417" s="36">
        <f>VLOOKUP(F417,'Metales Pesados'!F417:AH905,29,FALSE)</f>
        <v>0</v>
      </c>
      <c r="J417" s="61">
        <f>VLOOKUP(F417,'Metales Pesados'!F417:AU905,42,FALSE)</f>
        <v>0</v>
      </c>
      <c r="K417" s="36">
        <f>VLOOKUP(F417,'Metales Pesados'!F417:BH905,55,FALSE)</f>
        <v>0</v>
      </c>
      <c r="L417" s="36">
        <f>VLOOKUP(F417,'Metales Pesados'!F417:BU905,68,FALSE)</f>
        <v>0</v>
      </c>
      <c r="M417" s="36">
        <f>VLOOKUP(F417,'Metales Pesados'!F417:CH905,81,FALSE)</f>
        <v>0</v>
      </c>
      <c r="N417" s="61">
        <f>VLOOKUP(F417,'Metales Pesados'!F417:CU905,94,FALSE)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2">
        <v>26741</v>
      </c>
      <c r="G418" s="50" t="s">
        <v>477</v>
      </c>
      <c r="H418" s="65">
        <f>VLOOKUP(F418,'Metales Pesados'!F418:U906,16,FALSE)</f>
        <v>0</v>
      </c>
      <c r="I418" s="36">
        <f>VLOOKUP(F418,'Metales Pesados'!F418:AH906,29,FALSE)</f>
        <v>0</v>
      </c>
      <c r="J418" s="61">
        <f>VLOOKUP(F418,'Metales Pesados'!F418:AU906,42,FALSE)</f>
        <v>0</v>
      </c>
      <c r="K418" s="36">
        <f>VLOOKUP(F418,'Metales Pesados'!F418:BH906,55,FALSE)</f>
        <v>0</v>
      </c>
      <c r="L418" s="36">
        <f>VLOOKUP(F418,'Metales Pesados'!F418:BU906,68,FALSE)</f>
        <v>0</v>
      </c>
      <c r="M418" s="36">
        <f>VLOOKUP(F418,'Metales Pesados'!F418:CH906,81,FALSE)</f>
        <v>0</v>
      </c>
      <c r="N418" s="61">
        <f>VLOOKUP(F418,'Metales Pesados'!F418:CU906,94,FALSE)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2">
        <v>25127</v>
      </c>
      <c r="G419" s="50" t="s">
        <v>478</v>
      </c>
      <c r="H419" s="65">
        <f>VLOOKUP(F419,'Metales Pesados'!F419:U907,16,FALSE)</f>
        <v>0</v>
      </c>
      <c r="I419" s="36">
        <f>VLOOKUP(F419,'Metales Pesados'!F419:AH907,29,FALSE)</f>
        <v>0</v>
      </c>
      <c r="J419" s="61">
        <f>VLOOKUP(F419,'Metales Pesados'!F419:AU907,42,FALSE)</f>
        <v>0</v>
      </c>
      <c r="K419" s="36">
        <f>VLOOKUP(F419,'Metales Pesados'!F419:BH907,55,FALSE)</f>
        <v>0</v>
      </c>
      <c r="L419" s="36">
        <f>VLOOKUP(F419,'Metales Pesados'!F419:BU907,68,FALSE)</f>
        <v>0</v>
      </c>
      <c r="M419" s="36">
        <f>VLOOKUP(F419,'Metales Pesados'!F419:CH907,81,FALSE)</f>
        <v>0</v>
      </c>
      <c r="N419" s="61">
        <f>VLOOKUP(F419,'Metales Pesados'!F419:CU907,94,FALSE)</f>
        <v>0</v>
      </c>
    </row>
    <row r="420" spans="1:14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2">
        <v>26287</v>
      </c>
      <c r="G420" s="50" t="s">
        <v>479</v>
      </c>
      <c r="H420" s="65">
        <f>VLOOKUP(F420,'Metales Pesados'!F420:U908,16,FALSE)</f>
        <v>0</v>
      </c>
      <c r="I420" s="36">
        <f>VLOOKUP(F420,'Metales Pesados'!F420:AH908,29,FALSE)</f>
        <v>0</v>
      </c>
      <c r="J420" s="61">
        <f>VLOOKUP(F420,'Metales Pesados'!F420:AU908,42,FALSE)</f>
        <v>0</v>
      </c>
      <c r="K420" s="36">
        <f>VLOOKUP(F420,'Metales Pesados'!F420:BH908,55,FALSE)</f>
        <v>0</v>
      </c>
      <c r="L420" s="36">
        <f>VLOOKUP(F420,'Metales Pesados'!F420:BU908,68,FALSE)</f>
        <v>0</v>
      </c>
      <c r="M420" s="36">
        <f>VLOOKUP(F420,'Metales Pesados'!F420:CH908,81,FALSE)</f>
        <v>0</v>
      </c>
      <c r="N420" s="61">
        <f>VLOOKUP(F420,'Metales Pesados'!F420:CU908,94,FALSE)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2">
        <v>235</v>
      </c>
      <c r="G421" s="50" t="s">
        <v>481</v>
      </c>
      <c r="H421" s="65">
        <f>VLOOKUP(F421,'Metales Pesados'!F421:U909,16,FALSE)</f>
        <v>0</v>
      </c>
      <c r="I421" s="36">
        <f>VLOOKUP(F421,'Metales Pesados'!F421:AH909,29,FALSE)</f>
        <v>0</v>
      </c>
      <c r="J421" s="61">
        <f>VLOOKUP(F421,'Metales Pesados'!F421:AU909,42,FALSE)</f>
        <v>0</v>
      </c>
      <c r="K421" s="36">
        <f>VLOOKUP(F421,'Metales Pesados'!F421:BH909,55,FALSE)</f>
        <v>0</v>
      </c>
      <c r="L421" s="36">
        <f>VLOOKUP(F421,'Metales Pesados'!F421:BU909,68,FALSE)</f>
        <v>0</v>
      </c>
      <c r="M421" s="36">
        <f>VLOOKUP(F421,'Metales Pesados'!F421:CH909,81,FALSE)</f>
        <v>0</v>
      </c>
      <c r="N421" s="61">
        <f>VLOOKUP(F421,'Metales Pesados'!F421:CU909,94,FALSE)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2">
        <v>27082</v>
      </c>
      <c r="G422" s="51" t="s">
        <v>482</v>
      </c>
      <c r="H422" s="65">
        <f>VLOOKUP(F422,'Metales Pesados'!F422:U910,16,FALSE)</f>
        <v>0</v>
      </c>
      <c r="I422" s="36">
        <f>VLOOKUP(F422,'Metales Pesados'!F422:AH910,29,FALSE)</f>
        <v>0</v>
      </c>
      <c r="J422" s="61">
        <f>VLOOKUP(F422,'Metales Pesados'!F422:AU910,42,FALSE)</f>
        <v>0</v>
      </c>
      <c r="K422" s="36">
        <f>VLOOKUP(F422,'Metales Pesados'!F422:BH910,55,FALSE)</f>
        <v>0</v>
      </c>
      <c r="L422" s="36">
        <f>VLOOKUP(F422,'Metales Pesados'!F422:BU910,68,FALSE)</f>
        <v>0</v>
      </c>
      <c r="M422" s="36">
        <f>VLOOKUP(F422,'Metales Pesados'!F422:CH910,81,FALSE)</f>
        <v>0</v>
      </c>
      <c r="N422" s="61">
        <f>VLOOKUP(F422,'Metales Pesados'!F422:CU910,94,FALSE)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2">
        <v>236</v>
      </c>
      <c r="G423" s="50" t="s">
        <v>483</v>
      </c>
      <c r="H423" s="65">
        <f>VLOOKUP(F423,'Metales Pesados'!F423:U911,16,FALSE)</f>
        <v>0</v>
      </c>
      <c r="I423" s="36">
        <f>VLOOKUP(F423,'Metales Pesados'!F423:AH911,29,FALSE)</f>
        <v>0</v>
      </c>
      <c r="J423" s="61">
        <f>VLOOKUP(F423,'Metales Pesados'!F423:AU911,42,FALSE)</f>
        <v>0</v>
      </c>
      <c r="K423" s="36">
        <f>VLOOKUP(F423,'Metales Pesados'!F423:BH911,55,FALSE)</f>
        <v>0</v>
      </c>
      <c r="L423" s="36">
        <f>VLOOKUP(F423,'Metales Pesados'!F423:BU911,68,FALSE)</f>
        <v>0</v>
      </c>
      <c r="M423" s="36">
        <f>VLOOKUP(F423,'Metales Pesados'!F423:CH911,81,FALSE)</f>
        <v>0</v>
      </c>
      <c r="N423" s="61">
        <f>VLOOKUP(F423,'Metales Pesados'!F423:CU911,94,FALSE)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2">
        <v>237</v>
      </c>
      <c r="G424" s="50" t="s">
        <v>484</v>
      </c>
      <c r="H424" s="65">
        <f>VLOOKUP(F424,'Metales Pesados'!F424:U912,16,FALSE)</f>
        <v>0</v>
      </c>
      <c r="I424" s="36">
        <f>VLOOKUP(F424,'Metales Pesados'!F424:AH912,29,FALSE)</f>
        <v>0</v>
      </c>
      <c r="J424" s="61">
        <f>VLOOKUP(F424,'Metales Pesados'!F424:AU912,42,FALSE)</f>
        <v>0</v>
      </c>
      <c r="K424" s="36">
        <f>VLOOKUP(F424,'Metales Pesados'!F424:BH912,55,FALSE)</f>
        <v>0</v>
      </c>
      <c r="L424" s="36">
        <f>VLOOKUP(F424,'Metales Pesados'!F424:BU912,68,FALSE)</f>
        <v>0</v>
      </c>
      <c r="M424" s="36">
        <f>VLOOKUP(F424,'Metales Pesados'!F424:CH912,81,FALSE)</f>
        <v>0</v>
      </c>
      <c r="N424" s="61">
        <f>VLOOKUP(F424,'Metales Pesados'!F424:CU912,94,FALSE)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2">
        <v>238</v>
      </c>
      <c r="G425" s="50" t="s">
        <v>485</v>
      </c>
      <c r="H425" s="65">
        <f>VLOOKUP(F425,'Metales Pesados'!F425:U913,16,FALSE)</f>
        <v>0</v>
      </c>
      <c r="I425" s="36">
        <f>VLOOKUP(F425,'Metales Pesados'!F425:AH913,29,FALSE)</f>
        <v>0</v>
      </c>
      <c r="J425" s="61">
        <f>VLOOKUP(F425,'Metales Pesados'!F425:AU913,42,FALSE)</f>
        <v>0</v>
      </c>
      <c r="K425" s="36">
        <f>VLOOKUP(F425,'Metales Pesados'!F425:BH913,55,FALSE)</f>
        <v>0</v>
      </c>
      <c r="L425" s="36">
        <f>VLOOKUP(F425,'Metales Pesados'!F425:BU913,68,FALSE)</f>
        <v>0</v>
      </c>
      <c r="M425" s="36">
        <f>VLOOKUP(F425,'Metales Pesados'!F425:CH913,81,FALSE)</f>
        <v>0</v>
      </c>
      <c r="N425" s="61">
        <f>VLOOKUP(F425,'Metales Pesados'!F425:CU913,94,FALSE)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2">
        <v>239</v>
      </c>
      <c r="G426" s="50" t="s">
        <v>486</v>
      </c>
      <c r="H426" s="65">
        <f>VLOOKUP(F426,'Metales Pesados'!F426:U914,16,FALSE)</f>
        <v>0</v>
      </c>
      <c r="I426" s="36">
        <f>VLOOKUP(F426,'Metales Pesados'!F426:AH914,29,FALSE)</f>
        <v>0</v>
      </c>
      <c r="J426" s="61">
        <f>VLOOKUP(F426,'Metales Pesados'!F426:AU914,42,FALSE)</f>
        <v>0</v>
      </c>
      <c r="K426" s="36">
        <f>VLOOKUP(F426,'Metales Pesados'!F426:BH914,55,FALSE)</f>
        <v>0</v>
      </c>
      <c r="L426" s="36">
        <f>VLOOKUP(F426,'Metales Pesados'!F426:BU914,68,FALSE)</f>
        <v>0</v>
      </c>
      <c r="M426" s="36">
        <f>VLOOKUP(F426,'Metales Pesados'!F426:CH914,81,FALSE)</f>
        <v>0</v>
      </c>
      <c r="N426" s="61">
        <f>VLOOKUP(F426,'Metales Pesados'!F426:CU914,94,FALSE)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2">
        <v>6687</v>
      </c>
      <c r="G427" s="50" t="s">
        <v>480</v>
      </c>
      <c r="H427" s="65">
        <f>VLOOKUP(F427,'Metales Pesados'!F427:U915,16,FALSE)</f>
        <v>0</v>
      </c>
      <c r="I427" s="36">
        <f>VLOOKUP(F427,'Metales Pesados'!F427:AH915,29,FALSE)</f>
        <v>0</v>
      </c>
      <c r="J427" s="61">
        <f>VLOOKUP(F427,'Metales Pesados'!F427:AU915,42,FALSE)</f>
        <v>0</v>
      </c>
      <c r="K427" s="36">
        <f>VLOOKUP(F427,'Metales Pesados'!F427:BH915,55,FALSE)</f>
        <v>0</v>
      </c>
      <c r="L427" s="36">
        <f>VLOOKUP(F427,'Metales Pesados'!F427:BU915,68,FALSE)</f>
        <v>0</v>
      </c>
      <c r="M427" s="36">
        <f>VLOOKUP(F427,'Metales Pesados'!F427:CH915,81,FALSE)</f>
        <v>0</v>
      </c>
      <c r="N427" s="61">
        <f>VLOOKUP(F427,'Metales Pesados'!F427:CU915,94,FALSE)</f>
        <v>0</v>
      </c>
    </row>
    <row r="428" spans="1:14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2">
        <v>6765</v>
      </c>
      <c r="G428" s="50" t="s">
        <v>487</v>
      </c>
      <c r="H428" s="65">
        <f>VLOOKUP(F428,'Metales Pesados'!F428:U916,16,FALSE)</f>
        <v>0</v>
      </c>
      <c r="I428" s="36">
        <f>VLOOKUP(F428,'Metales Pesados'!F428:AH916,29,FALSE)</f>
        <v>0</v>
      </c>
      <c r="J428" s="61">
        <f>VLOOKUP(F428,'Metales Pesados'!F428:AU916,42,FALSE)</f>
        <v>0</v>
      </c>
      <c r="K428" s="36">
        <f>VLOOKUP(F428,'Metales Pesados'!F428:BH916,55,FALSE)</f>
        <v>0</v>
      </c>
      <c r="L428" s="36">
        <f>VLOOKUP(F428,'Metales Pesados'!F428:BU916,68,FALSE)</f>
        <v>0</v>
      </c>
      <c r="M428" s="36">
        <f>VLOOKUP(F428,'Metales Pesados'!F428:CH916,81,FALSE)</f>
        <v>0</v>
      </c>
      <c r="N428" s="61">
        <f>VLOOKUP(F428,'Metales Pesados'!F428:CU916,94,FALSE)</f>
        <v>0</v>
      </c>
    </row>
    <row r="429" spans="1:14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2">
        <v>245</v>
      </c>
      <c r="G429" s="50" t="s">
        <v>489</v>
      </c>
      <c r="H429" s="65">
        <f>VLOOKUP(F429,'Metales Pesados'!F429:U917,16,FALSE)</f>
        <v>0</v>
      </c>
      <c r="I429" s="36">
        <f>VLOOKUP(F429,'Metales Pesados'!F429:AH917,29,FALSE)</f>
        <v>0</v>
      </c>
      <c r="J429" s="61">
        <f>VLOOKUP(F429,'Metales Pesados'!F429:AU917,42,FALSE)</f>
        <v>0</v>
      </c>
      <c r="K429" s="36">
        <f>VLOOKUP(F429,'Metales Pesados'!F429:BH917,55,FALSE)</f>
        <v>0</v>
      </c>
      <c r="L429" s="36">
        <f>VLOOKUP(F429,'Metales Pesados'!F429:BU917,68,FALSE)</f>
        <v>0</v>
      </c>
      <c r="M429" s="36">
        <f>VLOOKUP(F429,'Metales Pesados'!F429:CH917,81,FALSE)</f>
        <v>0</v>
      </c>
      <c r="N429" s="61">
        <f>VLOOKUP(F429,'Metales Pesados'!F429:CU917,94,FALSE)</f>
        <v>0</v>
      </c>
    </row>
    <row r="430" spans="1:14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1">
        <v>198</v>
      </c>
      <c r="G430" s="50" t="s">
        <v>490</v>
      </c>
      <c r="H430" s="65">
        <f>VLOOKUP(F430,'Metales Pesados'!F430:U918,16,FALSE)</f>
        <v>0</v>
      </c>
      <c r="I430" s="36">
        <f>VLOOKUP(F430,'Metales Pesados'!F430:AH918,29,FALSE)</f>
        <v>0</v>
      </c>
      <c r="J430" s="61">
        <f>VLOOKUP(F430,'Metales Pesados'!F430:AU918,42,FALSE)</f>
        <v>0</v>
      </c>
      <c r="K430" s="36">
        <f>VLOOKUP(F430,'Metales Pesados'!F430:BH918,55,FALSE)</f>
        <v>0</v>
      </c>
      <c r="L430" s="36">
        <f>VLOOKUP(F430,'Metales Pesados'!F430:BU918,68,FALSE)</f>
        <v>0</v>
      </c>
      <c r="M430" s="36">
        <f>VLOOKUP(F430,'Metales Pesados'!F430:CH918,81,FALSE)</f>
        <v>0</v>
      </c>
      <c r="N430" s="61">
        <f>VLOOKUP(F430,'Metales Pesados'!F430:CU918,94,FALSE)</f>
        <v>0</v>
      </c>
    </row>
    <row r="431" spans="1:14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1">
        <v>6729</v>
      </c>
      <c r="G431" s="50" t="s">
        <v>491</v>
      </c>
      <c r="H431" s="65">
        <f>VLOOKUP(F431,'Metales Pesados'!F431:U919,16,FALSE)</f>
        <v>0</v>
      </c>
      <c r="I431" s="36">
        <f>VLOOKUP(F431,'Metales Pesados'!F431:AH919,29,FALSE)</f>
        <v>0</v>
      </c>
      <c r="J431" s="61">
        <f>VLOOKUP(F431,'Metales Pesados'!F431:AU919,42,FALSE)</f>
        <v>0</v>
      </c>
      <c r="K431" s="36">
        <f>VLOOKUP(F431,'Metales Pesados'!F431:BH919,55,FALSE)</f>
        <v>0</v>
      </c>
      <c r="L431" s="36">
        <f>VLOOKUP(F431,'Metales Pesados'!F431:BU919,68,FALSE)</f>
        <v>0</v>
      </c>
      <c r="M431" s="36">
        <f>VLOOKUP(F431,'Metales Pesados'!F431:CH919,81,FALSE)</f>
        <v>0</v>
      </c>
      <c r="N431" s="61">
        <f>VLOOKUP(F431,'Metales Pesados'!F431:CU919,94,FALSE)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2">
        <v>240</v>
      </c>
      <c r="G432" s="50" t="s">
        <v>492</v>
      </c>
      <c r="H432" s="65">
        <f>VLOOKUP(F432,'Metales Pesados'!F432:U920,16,FALSE)</f>
        <v>0</v>
      </c>
      <c r="I432" s="36">
        <f>VLOOKUP(F432,'Metales Pesados'!F432:AH920,29,FALSE)</f>
        <v>0</v>
      </c>
      <c r="J432" s="61">
        <f>VLOOKUP(F432,'Metales Pesados'!F432:AU920,42,FALSE)</f>
        <v>0</v>
      </c>
      <c r="K432" s="36">
        <f>VLOOKUP(F432,'Metales Pesados'!F432:BH920,55,FALSE)</f>
        <v>0</v>
      </c>
      <c r="L432" s="36">
        <f>VLOOKUP(F432,'Metales Pesados'!F432:BU920,68,FALSE)</f>
        <v>0</v>
      </c>
      <c r="M432" s="36">
        <f>VLOOKUP(F432,'Metales Pesados'!F432:CH920,81,FALSE)</f>
        <v>0</v>
      </c>
      <c r="N432" s="61">
        <f>VLOOKUP(F432,'Metales Pesados'!F432:CU920,94,FALSE)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2">
        <v>244</v>
      </c>
      <c r="G433" s="50" t="s">
        <v>493</v>
      </c>
      <c r="H433" s="65">
        <f>VLOOKUP(F433,'Metales Pesados'!F433:U921,16,FALSE)</f>
        <v>0</v>
      </c>
      <c r="I433" s="36">
        <f>VLOOKUP(F433,'Metales Pesados'!F433:AH921,29,FALSE)</f>
        <v>0</v>
      </c>
      <c r="J433" s="61">
        <f>VLOOKUP(F433,'Metales Pesados'!F433:AU921,42,FALSE)</f>
        <v>0</v>
      </c>
      <c r="K433" s="36">
        <f>VLOOKUP(F433,'Metales Pesados'!F433:BH921,55,FALSE)</f>
        <v>0</v>
      </c>
      <c r="L433" s="36">
        <f>VLOOKUP(F433,'Metales Pesados'!F433:BU921,68,FALSE)</f>
        <v>0</v>
      </c>
      <c r="M433" s="36">
        <f>VLOOKUP(F433,'Metales Pesados'!F433:CH921,81,FALSE)</f>
        <v>0</v>
      </c>
      <c r="N433" s="61">
        <f>VLOOKUP(F433,'Metales Pesados'!F433:CU921,94,FALSE)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2">
        <v>241</v>
      </c>
      <c r="G434" s="50" t="s">
        <v>494</v>
      </c>
      <c r="H434" s="65">
        <f>VLOOKUP(F434,'Metales Pesados'!F434:U922,16,FALSE)</f>
        <v>0</v>
      </c>
      <c r="I434" s="36">
        <f>VLOOKUP(F434,'Metales Pesados'!F434:AH922,29,FALSE)</f>
        <v>0</v>
      </c>
      <c r="J434" s="61">
        <f>VLOOKUP(F434,'Metales Pesados'!F434:AU922,42,FALSE)</f>
        <v>0</v>
      </c>
      <c r="K434" s="36">
        <f>VLOOKUP(F434,'Metales Pesados'!F434:BH922,55,FALSE)</f>
        <v>0</v>
      </c>
      <c r="L434" s="36">
        <f>VLOOKUP(F434,'Metales Pesados'!F434:BU922,68,FALSE)</f>
        <v>0</v>
      </c>
      <c r="M434" s="36">
        <f>VLOOKUP(F434,'Metales Pesados'!F434:CH922,81,FALSE)</f>
        <v>0</v>
      </c>
      <c r="N434" s="61">
        <f>VLOOKUP(F434,'Metales Pesados'!F434:CU922,94,FALSE)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2">
        <v>242</v>
      </c>
      <c r="G435" s="50" t="s">
        <v>495</v>
      </c>
      <c r="H435" s="65">
        <f>VLOOKUP(F435,'Metales Pesados'!F435:U923,16,FALSE)</f>
        <v>0</v>
      </c>
      <c r="I435" s="36">
        <f>VLOOKUP(F435,'Metales Pesados'!F435:AH923,29,FALSE)</f>
        <v>0</v>
      </c>
      <c r="J435" s="61">
        <f>VLOOKUP(F435,'Metales Pesados'!F435:AU923,42,FALSE)</f>
        <v>0</v>
      </c>
      <c r="K435" s="36">
        <f>VLOOKUP(F435,'Metales Pesados'!F435:BH923,55,FALSE)</f>
        <v>0</v>
      </c>
      <c r="L435" s="36">
        <f>VLOOKUP(F435,'Metales Pesados'!F435:BU923,68,FALSE)</f>
        <v>0</v>
      </c>
      <c r="M435" s="36">
        <f>VLOOKUP(F435,'Metales Pesados'!F435:CH923,81,FALSE)</f>
        <v>0</v>
      </c>
      <c r="N435" s="61">
        <f>VLOOKUP(F435,'Metales Pesados'!F435:CU923,94,FALSE)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2">
        <v>243</v>
      </c>
      <c r="G436" s="50" t="s">
        <v>496</v>
      </c>
      <c r="H436" s="65">
        <f>VLOOKUP(F436,'Metales Pesados'!F436:U924,16,FALSE)</f>
        <v>0</v>
      </c>
      <c r="I436" s="36">
        <f>VLOOKUP(F436,'Metales Pesados'!F436:AH924,29,FALSE)</f>
        <v>0</v>
      </c>
      <c r="J436" s="61">
        <f>VLOOKUP(F436,'Metales Pesados'!F436:AU924,42,FALSE)</f>
        <v>0</v>
      </c>
      <c r="K436" s="36">
        <f>VLOOKUP(F436,'Metales Pesados'!F436:BH924,55,FALSE)</f>
        <v>0</v>
      </c>
      <c r="L436" s="36">
        <f>VLOOKUP(F436,'Metales Pesados'!F436:BU924,68,FALSE)</f>
        <v>0</v>
      </c>
      <c r="M436" s="36">
        <f>VLOOKUP(F436,'Metales Pesados'!F436:CH924,81,FALSE)</f>
        <v>0</v>
      </c>
      <c r="N436" s="61">
        <f>VLOOKUP(F436,'Metales Pesados'!F436:CU924,94,FALSE)</f>
        <v>0</v>
      </c>
    </row>
    <row r="437" spans="1:14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2">
        <v>6847</v>
      </c>
      <c r="G437" s="50" t="s">
        <v>497</v>
      </c>
      <c r="H437" s="65">
        <f>VLOOKUP(F437,'Metales Pesados'!F437:U925,16,FALSE)</f>
        <v>0</v>
      </c>
      <c r="I437" s="36">
        <f>VLOOKUP(F437,'Metales Pesados'!F437:AH925,29,FALSE)</f>
        <v>0</v>
      </c>
      <c r="J437" s="61">
        <f>VLOOKUP(F437,'Metales Pesados'!F437:AU925,42,FALSE)</f>
        <v>0</v>
      </c>
      <c r="K437" s="36">
        <f>VLOOKUP(F437,'Metales Pesados'!F437:BH925,55,FALSE)</f>
        <v>0</v>
      </c>
      <c r="L437" s="36">
        <f>VLOOKUP(F437,'Metales Pesados'!F437:BU925,68,FALSE)</f>
        <v>0</v>
      </c>
      <c r="M437" s="36">
        <f>VLOOKUP(F437,'Metales Pesados'!F437:CH925,81,FALSE)</f>
        <v>0</v>
      </c>
      <c r="N437" s="61">
        <f>VLOOKUP(F437,'Metales Pesados'!F437:CU925,94,FALSE)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2">
        <v>268</v>
      </c>
      <c r="G438" s="50" t="s">
        <v>499</v>
      </c>
      <c r="H438" s="65">
        <f>VLOOKUP(F438,'Metales Pesados'!F438:U926,16,FALSE)</f>
        <v>0</v>
      </c>
      <c r="I438" s="36">
        <f>VLOOKUP(F438,'Metales Pesados'!F438:AH926,29,FALSE)</f>
        <v>0</v>
      </c>
      <c r="J438" s="61">
        <f>VLOOKUP(F438,'Metales Pesados'!F438:AU926,42,FALSE)</f>
        <v>0</v>
      </c>
      <c r="K438" s="36">
        <f>VLOOKUP(F438,'Metales Pesados'!F438:BH926,55,FALSE)</f>
        <v>0</v>
      </c>
      <c r="L438" s="36">
        <f>VLOOKUP(F438,'Metales Pesados'!F438:BU926,68,FALSE)</f>
        <v>0</v>
      </c>
      <c r="M438" s="36">
        <f>VLOOKUP(F438,'Metales Pesados'!F438:CH926,81,FALSE)</f>
        <v>0</v>
      </c>
      <c r="N438" s="61">
        <f>VLOOKUP(F438,'Metales Pesados'!F438:CU926,94,FALSE)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2">
        <v>11690</v>
      </c>
      <c r="G439" s="50" t="s">
        <v>500</v>
      </c>
      <c r="H439" s="65">
        <f>VLOOKUP(F439,'Metales Pesados'!F439:U927,16,FALSE)</f>
        <v>0</v>
      </c>
      <c r="I439" s="36">
        <f>VLOOKUP(F439,'Metales Pesados'!F439:AH927,29,FALSE)</f>
        <v>0</v>
      </c>
      <c r="J439" s="61">
        <f>VLOOKUP(F439,'Metales Pesados'!F439:AU927,42,FALSE)</f>
        <v>0</v>
      </c>
      <c r="K439" s="36">
        <f>VLOOKUP(F439,'Metales Pesados'!F439:BH927,55,FALSE)</f>
        <v>0</v>
      </c>
      <c r="L439" s="36">
        <f>VLOOKUP(F439,'Metales Pesados'!F439:BU927,68,FALSE)</f>
        <v>0</v>
      </c>
      <c r="M439" s="36">
        <f>VLOOKUP(F439,'Metales Pesados'!F439:CH927,81,FALSE)</f>
        <v>0</v>
      </c>
      <c r="N439" s="61">
        <f>VLOOKUP(F439,'Metales Pesados'!F439:CU927,94,FALSE)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2">
        <v>262</v>
      </c>
      <c r="G440" s="50" t="s">
        <v>501</v>
      </c>
      <c r="H440" s="65">
        <f>VLOOKUP(F440,'Metales Pesados'!F440:U928,16,FALSE)</f>
        <v>0</v>
      </c>
      <c r="I440" s="36">
        <f>VLOOKUP(F440,'Metales Pesados'!F440:AH928,29,FALSE)</f>
        <v>0</v>
      </c>
      <c r="J440" s="61">
        <f>VLOOKUP(F440,'Metales Pesados'!F440:AU928,42,FALSE)</f>
        <v>0</v>
      </c>
      <c r="K440" s="36">
        <f>VLOOKUP(F440,'Metales Pesados'!F440:BH928,55,FALSE)</f>
        <v>0</v>
      </c>
      <c r="L440" s="36">
        <f>VLOOKUP(F440,'Metales Pesados'!F440:BU928,68,FALSE)</f>
        <v>0</v>
      </c>
      <c r="M440" s="36">
        <f>VLOOKUP(F440,'Metales Pesados'!F440:CH928,81,FALSE)</f>
        <v>0</v>
      </c>
      <c r="N440" s="61">
        <f>VLOOKUP(F440,'Metales Pesados'!F440:CU928,94,FALSE)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2">
        <v>266</v>
      </c>
      <c r="G441" s="50" t="s">
        <v>502</v>
      </c>
      <c r="H441" s="65">
        <f>VLOOKUP(F441,'Metales Pesados'!F441:U929,16,FALSE)</f>
        <v>0</v>
      </c>
      <c r="I441" s="36">
        <f>VLOOKUP(F441,'Metales Pesados'!F441:AH929,29,FALSE)</f>
        <v>0</v>
      </c>
      <c r="J441" s="61">
        <f>VLOOKUP(F441,'Metales Pesados'!F441:AU929,42,FALSE)</f>
        <v>0</v>
      </c>
      <c r="K441" s="36">
        <f>VLOOKUP(F441,'Metales Pesados'!F441:BH929,55,FALSE)</f>
        <v>0</v>
      </c>
      <c r="L441" s="36">
        <f>VLOOKUP(F441,'Metales Pesados'!F441:BU929,68,FALSE)</f>
        <v>0</v>
      </c>
      <c r="M441" s="36">
        <f>VLOOKUP(F441,'Metales Pesados'!F441:CH929,81,FALSE)</f>
        <v>0</v>
      </c>
      <c r="N441" s="61">
        <f>VLOOKUP(F441,'Metales Pesados'!F441:CU929,94,FALSE)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2">
        <v>267</v>
      </c>
      <c r="G442" s="50" t="s">
        <v>503</v>
      </c>
      <c r="H442" s="65">
        <f>VLOOKUP(F442,'Metales Pesados'!F442:U930,16,FALSE)</f>
        <v>0</v>
      </c>
      <c r="I442" s="36">
        <f>VLOOKUP(F442,'Metales Pesados'!F442:AH930,29,FALSE)</f>
        <v>0</v>
      </c>
      <c r="J442" s="61">
        <f>VLOOKUP(F442,'Metales Pesados'!F442:AU930,42,FALSE)</f>
        <v>0</v>
      </c>
      <c r="K442" s="36">
        <f>VLOOKUP(F442,'Metales Pesados'!F442:BH930,55,FALSE)</f>
        <v>0</v>
      </c>
      <c r="L442" s="36">
        <f>VLOOKUP(F442,'Metales Pesados'!F442:BU930,68,FALSE)</f>
        <v>0</v>
      </c>
      <c r="M442" s="36">
        <f>VLOOKUP(F442,'Metales Pesados'!F442:CH930,81,FALSE)</f>
        <v>0</v>
      </c>
      <c r="N442" s="61">
        <f>VLOOKUP(F442,'Metales Pesados'!F442:CU930,94,FALSE)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2">
        <v>6740</v>
      </c>
      <c r="G443" s="50" t="s">
        <v>504</v>
      </c>
      <c r="H443" s="65">
        <f>VLOOKUP(F443,'Metales Pesados'!F443:U931,16,FALSE)</f>
        <v>0</v>
      </c>
      <c r="I443" s="36">
        <f>VLOOKUP(F443,'Metales Pesados'!F443:AH931,29,FALSE)</f>
        <v>0</v>
      </c>
      <c r="J443" s="61">
        <f>VLOOKUP(F443,'Metales Pesados'!F443:AU931,42,FALSE)</f>
        <v>0</v>
      </c>
      <c r="K443" s="36">
        <f>VLOOKUP(F443,'Metales Pesados'!F443:BH931,55,FALSE)</f>
        <v>0</v>
      </c>
      <c r="L443" s="36">
        <f>VLOOKUP(F443,'Metales Pesados'!F443:BU931,68,FALSE)</f>
        <v>0</v>
      </c>
      <c r="M443" s="36">
        <f>VLOOKUP(F443,'Metales Pesados'!F443:CH931,81,FALSE)</f>
        <v>0</v>
      </c>
      <c r="N443" s="61">
        <f>VLOOKUP(F443,'Metales Pesados'!F443:CU931,94,FALSE)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2">
        <v>269</v>
      </c>
      <c r="G444" s="50" t="s">
        <v>505</v>
      </c>
      <c r="H444" s="65">
        <f>VLOOKUP(F444,'Metales Pesados'!F444:U932,16,FALSE)</f>
        <v>0</v>
      </c>
      <c r="I444" s="36">
        <f>VLOOKUP(F444,'Metales Pesados'!F444:AH932,29,FALSE)</f>
        <v>0</v>
      </c>
      <c r="J444" s="61">
        <f>VLOOKUP(F444,'Metales Pesados'!F444:AU932,42,FALSE)</f>
        <v>0</v>
      </c>
      <c r="K444" s="36">
        <f>VLOOKUP(F444,'Metales Pesados'!F444:BH932,55,FALSE)</f>
        <v>0</v>
      </c>
      <c r="L444" s="36">
        <f>VLOOKUP(F444,'Metales Pesados'!F444:BU932,68,FALSE)</f>
        <v>0</v>
      </c>
      <c r="M444" s="36">
        <f>VLOOKUP(F444,'Metales Pesados'!F444:CH932,81,FALSE)</f>
        <v>0</v>
      </c>
      <c r="N444" s="61">
        <f>VLOOKUP(F444,'Metales Pesados'!F444:CU932,94,FALSE)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2">
        <v>15140</v>
      </c>
      <c r="G445" s="50" t="s">
        <v>506</v>
      </c>
      <c r="H445" s="65">
        <f>VLOOKUP(F445,'Metales Pesados'!F445:U933,16,FALSE)</f>
        <v>0</v>
      </c>
      <c r="I445" s="36">
        <f>VLOOKUP(F445,'Metales Pesados'!F445:AH933,29,FALSE)</f>
        <v>0</v>
      </c>
      <c r="J445" s="61">
        <f>VLOOKUP(F445,'Metales Pesados'!F445:AU933,42,FALSE)</f>
        <v>0</v>
      </c>
      <c r="K445" s="36">
        <f>VLOOKUP(F445,'Metales Pesados'!F445:BH933,55,FALSE)</f>
        <v>0</v>
      </c>
      <c r="L445" s="36">
        <f>VLOOKUP(F445,'Metales Pesados'!F445:BU933,68,FALSE)</f>
        <v>0</v>
      </c>
      <c r="M445" s="36">
        <f>VLOOKUP(F445,'Metales Pesados'!F445:CH933,81,FALSE)</f>
        <v>0</v>
      </c>
      <c r="N445" s="61">
        <f>VLOOKUP(F445,'Metales Pesados'!F445:CU933,94,FALSE)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2">
        <v>261</v>
      </c>
      <c r="G446" s="50" t="s">
        <v>507</v>
      </c>
      <c r="H446" s="65">
        <f>VLOOKUP(F446,'Metales Pesados'!F446:U934,16,FALSE)</f>
        <v>0</v>
      </c>
      <c r="I446" s="36">
        <f>VLOOKUP(F446,'Metales Pesados'!F446:AH934,29,FALSE)</f>
        <v>0</v>
      </c>
      <c r="J446" s="61">
        <f>VLOOKUP(F446,'Metales Pesados'!F446:AU934,42,FALSE)</f>
        <v>0</v>
      </c>
      <c r="K446" s="36">
        <f>VLOOKUP(F446,'Metales Pesados'!F446:BH934,55,FALSE)</f>
        <v>0</v>
      </c>
      <c r="L446" s="36">
        <f>VLOOKUP(F446,'Metales Pesados'!F446:BU934,68,FALSE)</f>
        <v>0</v>
      </c>
      <c r="M446" s="36">
        <f>VLOOKUP(F446,'Metales Pesados'!F446:CH934,81,FALSE)</f>
        <v>0</v>
      </c>
      <c r="N446" s="61">
        <f>VLOOKUP(F446,'Metales Pesados'!F446:CU934,94,FALSE)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2">
        <v>29014</v>
      </c>
      <c r="G447" s="50" t="s">
        <v>508</v>
      </c>
      <c r="H447" s="65">
        <f>VLOOKUP(F447,'Metales Pesados'!F447:U935,16,FALSE)</f>
        <v>0</v>
      </c>
      <c r="I447" s="36">
        <f>VLOOKUP(F447,'Metales Pesados'!F447:AH935,29,FALSE)</f>
        <v>0</v>
      </c>
      <c r="J447" s="61">
        <f>VLOOKUP(F447,'Metales Pesados'!F447:AU935,42,FALSE)</f>
        <v>0</v>
      </c>
      <c r="K447" s="36">
        <f>VLOOKUP(F447,'Metales Pesados'!F447:BH935,55,FALSE)</f>
        <v>0</v>
      </c>
      <c r="L447" s="36">
        <f>VLOOKUP(F447,'Metales Pesados'!F447:BU935,68,FALSE)</f>
        <v>0</v>
      </c>
      <c r="M447" s="36">
        <f>VLOOKUP(F447,'Metales Pesados'!F447:CH935,81,FALSE)</f>
        <v>0</v>
      </c>
      <c r="N447" s="61">
        <f>VLOOKUP(F447,'Metales Pesados'!F447:CU935,94,FALSE)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2">
        <v>29013</v>
      </c>
      <c r="G448" s="50" t="s">
        <v>509</v>
      </c>
      <c r="H448" s="65">
        <f>VLOOKUP(F448,'Metales Pesados'!F448:U936,16,FALSE)</f>
        <v>0</v>
      </c>
      <c r="I448" s="36">
        <f>VLOOKUP(F448,'Metales Pesados'!F448:AH936,29,FALSE)</f>
        <v>0</v>
      </c>
      <c r="J448" s="61">
        <f>VLOOKUP(F448,'Metales Pesados'!F448:AU936,42,FALSE)</f>
        <v>0</v>
      </c>
      <c r="K448" s="36">
        <f>VLOOKUP(F448,'Metales Pesados'!F448:BH936,55,FALSE)</f>
        <v>0</v>
      </c>
      <c r="L448" s="36">
        <f>VLOOKUP(F448,'Metales Pesados'!F448:BU936,68,FALSE)</f>
        <v>0</v>
      </c>
      <c r="M448" s="36">
        <f>VLOOKUP(F448,'Metales Pesados'!F448:CH936,81,FALSE)</f>
        <v>0</v>
      </c>
      <c r="N448" s="61">
        <f>VLOOKUP(F448,'Metales Pesados'!F448:CU936,94,FALSE)</f>
        <v>0</v>
      </c>
    </row>
    <row r="449" spans="1:14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2">
        <v>29012</v>
      </c>
      <c r="G449" s="50" t="s">
        <v>510</v>
      </c>
      <c r="H449" s="65">
        <f>VLOOKUP(F449,'Metales Pesados'!F449:U937,16,FALSE)</f>
        <v>0</v>
      </c>
      <c r="I449" s="36">
        <f>VLOOKUP(F449,'Metales Pesados'!F449:AH937,29,FALSE)</f>
        <v>0</v>
      </c>
      <c r="J449" s="61">
        <f>VLOOKUP(F449,'Metales Pesados'!F449:AU937,42,FALSE)</f>
        <v>0</v>
      </c>
      <c r="K449" s="36">
        <f>VLOOKUP(F449,'Metales Pesados'!F449:BH937,55,FALSE)</f>
        <v>0</v>
      </c>
      <c r="L449" s="36">
        <f>VLOOKUP(F449,'Metales Pesados'!F449:BU937,68,FALSE)</f>
        <v>0</v>
      </c>
      <c r="M449" s="36">
        <f>VLOOKUP(F449,'Metales Pesados'!F449:CH937,81,FALSE)</f>
        <v>0</v>
      </c>
      <c r="N449" s="61">
        <f>VLOOKUP(F449,'Metales Pesados'!F449:CU937,94,FALSE)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2">
        <v>260</v>
      </c>
      <c r="G450" s="50" t="s">
        <v>512</v>
      </c>
      <c r="H450" s="65">
        <f>VLOOKUP(F450,'Metales Pesados'!F450:U938,16,FALSE)</f>
        <v>0</v>
      </c>
      <c r="I450" s="36">
        <f>VLOOKUP(F450,'Metales Pesados'!F450:AH938,29,FALSE)</f>
        <v>0</v>
      </c>
      <c r="J450" s="61">
        <f>VLOOKUP(F450,'Metales Pesados'!F450:AU938,42,FALSE)</f>
        <v>0</v>
      </c>
      <c r="K450" s="36">
        <f>VLOOKUP(F450,'Metales Pesados'!F450:BH938,55,FALSE)</f>
        <v>0</v>
      </c>
      <c r="L450" s="36">
        <f>VLOOKUP(F450,'Metales Pesados'!F450:BU938,68,FALSE)</f>
        <v>0</v>
      </c>
      <c r="M450" s="36">
        <f>VLOOKUP(F450,'Metales Pesados'!F450:CH938,81,FALSE)</f>
        <v>0</v>
      </c>
      <c r="N450" s="61">
        <f>VLOOKUP(F450,'Metales Pesados'!F450:CU938,94,FALSE)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2">
        <v>307</v>
      </c>
      <c r="G451" s="50" t="s">
        <v>513</v>
      </c>
      <c r="H451" s="65">
        <f>VLOOKUP(F451,'Metales Pesados'!F451:U939,16,FALSE)</f>
        <v>0</v>
      </c>
      <c r="I451" s="36">
        <f>VLOOKUP(F451,'Metales Pesados'!F451:AH939,29,FALSE)</f>
        <v>0</v>
      </c>
      <c r="J451" s="61">
        <f>VLOOKUP(F451,'Metales Pesados'!F451:AU939,42,FALSE)</f>
        <v>0</v>
      </c>
      <c r="K451" s="36">
        <f>VLOOKUP(F451,'Metales Pesados'!F451:BH939,55,FALSE)</f>
        <v>0</v>
      </c>
      <c r="L451" s="36">
        <f>VLOOKUP(F451,'Metales Pesados'!F451:BU939,68,FALSE)</f>
        <v>0</v>
      </c>
      <c r="M451" s="36">
        <f>VLOOKUP(F451,'Metales Pesados'!F451:CH939,81,FALSE)</f>
        <v>0</v>
      </c>
      <c r="N451" s="61">
        <f>VLOOKUP(F451,'Metales Pesados'!F451:CU939,94,FALSE)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2">
        <v>265</v>
      </c>
      <c r="G452" s="50" t="s">
        <v>514</v>
      </c>
      <c r="H452" s="65">
        <f>VLOOKUP(F452,'Metales Pesados'!F452:U940,16,FALSE)</f>
        <v>0</v>
      </c>
      <c r="I452" s="36">
        <f>VLOOKUP(F452,'Metales Pesados'!F452:AH940,29,FALSE)</f>
        <v>0</v>
      </c>
      <c r="J452" s="61">
        <f>VLOOKUP(F452,'Metales Pesados'!F452:AU940,42,FALSE)</f>
        <v>0</v>
      </c>
      <c r="K452" s="36">
        <f>VLOOKUP(F452,'Metales Pesados'!F452:BH940,55,FALSE)</f>
        <v>0</v>
      </c>
      <c r="L452" s="36">
        <f>VLOOKUP(F452,'Metales Pesados'!F452:BU940,68,FALSE)</f>
        <v>0</v>
      </c>
      <c r="M452" s="36">
        <f>VLOOKUP(F452,'Metales Pesados'!F452:CH940,81,FALSE)</f>
        <v>0</v>
      </c>
      <c r="N452" s="61">
        <f>VLOOKUP(F452,'Metales Pesados'!F452:CU940,94,FALSE)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2">
        <v>258</v>
      </c>
      <c r="G453" s="50" t="s">
        <v>515</v>
      </c>
      <c r="H453" s="65">
        <f>VLOOKUP(F453,'Metales Pesados'!F453:U941,16,FALSE)</f>
        <v>29</v>
      </c>
      <c r="I453" s="36">
        <f>VLOOKUP(F453,'Metales Pesados'!F453:AH941,29,FALSE)</f>
        <v>0</v>
      </c>
      <c r="J453" s="61">
        <f>VLOOKUP(F453,'Metales Pesados'!F453:AU941,42,FALSE)</f>
        <v>28</v>
      </c>
      <c r="K453" s="36">
        <f>VLOOKUP(F453,'Metales Pesados'!F453:BH941,55,FALSE)</f>
        <v>0</v>
      </c>
      <c r="L453" s="36">
        <f>VLOOKUP(F453,'Metales Pesados'!F453:BU941,68,FALSE)</f>
        <v>0</v>
      </c>
      <c r="M453" s="36">
        <f>VLOOKUP(F453,'Metales Pesados'!F453:CH941,81,FALSE)</f>
        <v>0</v>
      </c>
      <c r="N453" s="61">
        <f>VLOOKUP(F453,'Metales Pesados'!F453:CU941,94,FALSE)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2">
        <v>259</v>
      </c>
      <c r="G454" s="50" t="s">
        <v>516</v>
      </c>
      <c r="H454" s="65">
        <f>VLOOKUP(F454,'Metales Pesados'!F454:U942,16,FALSE)</f>
        <v>0</v>
      </c>
      <c r="I454" s="36">
        <f>VLOOKUP(F454,'Metales Pesados'!F454:AH942,29,FALSE)</f>
        <v>0</v>
      </c>
      <c r="J454" s="61">
        <f>VLOOKUP(F454,'Metales Pesados'!F454:AU942,42,FALSE)</f>
        <v>0</v>
      </c>
      <c r="K454" s="36">
        <f>VLOOKUP(F454,'Metales Pesados'!F454:BH942,55,FALSE)</f>
        <v>0</v>
      </c>
      <c r="L454" s="36">
        <f>VLOOKUP(F454,'Metales Pesados'!F454:BU942,68,FALSE)</f>
        <v>0</v>
      </c>
      <c r="M454" s="36">
        <f>VLOOKUP(F454,'Metales Pesados'!F454:CH942,81,FALSE)</f>
        <v>0</v>
      </c>
      <c r="N454" s="61">
        <f>VLOOKUP(F454,'Metales Pesados'!F454:CU942,94,FALSE)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2">
        <v>30205</v>
      </c>
      <c r="G455" s="50" t="s">
        <v>517</v>
      </c>
      <c r="H455" s="65">
        <f>VLOOKUP(F455,'Metales Pesados'!F455:U943,16,FALSE)</f>
        <v>0</v>
      </c>
      <c r="I455" s="36">
        <f>VLOOKUP(F455,'Metales Pesados'!F455:AH943,29,FALSE)</f>
        <v>0</v>
      </c>
      <c r="J455" s="61">
        <f>VLOOKUP(F455,'Metales Pesados'!F455:AU943,42,FALSE)</f>
        <v>0</v>
      </c>
      <c r="K455" s="36">
        <f>VLOOKUP(F455,'Metales Pesados'!F455:BH943,55,FALSE)</f>
        <v>0</v>
      </c>
      <c r="L455" s="36">
        <f>VLOOKUP(F455,'Metales Pesados'!F455:BU943,68,FALSE)</f>
        <v>0</v>
      </c>
      <c r="M455" s="36">
        <f>VLOOKUP(F455,'Metales Pesados'!F455:CH943,81,FALSE)</f>
        <v>0</v>
      </c>
      <c r="N455" s="61">
        <f>VLOOKUP(F455,'Metales Pesados'!F455:CU943,94,FALSE)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2">
        <v>263</v>
      </c>
      <c r="G456" s="50" t="s">
        <v>518</v>
      </c>
      <c r="H456" s="65">
        <f>VLOOKUP(F456,'Metales Pesados'!F456:U944,16,FALSE)</f>
        <v>0</v>
      </c>
      <c r="I456" s="36">
        <f>VLOOKUP(F456,'Metales Pesados'!F456:AH944,29,FALSE)</f>
        <v>0</v>
      </c>
      <c r="J456" s="61">
        <f>VLOOKUP(F456,'Metales Pesados'!F456:AU944,42,FALSE)</f>
        <v>0</v>
      </c>
      <c r="K456" s="36">
        <f>VLOOKUP(F456,'Metales Pesados'!F456:BH944,55,FALSE)</f>
        <v>0</v>
      </c>
      <c r="L456" s="36">
        <f>VLOOKUP(F456,'Metales Pesados'!F456:BU944,68,FALSE)</f>
        <v>0</v>
      </c>
      <c r="M456" s="36">
        <f>VLOOKUP(F456,'Metales Pesados'!F456:CH944,81,FALSE)</f>
        <v>0</v>
      </c>
      <c r="N456" s="61">
        <f>VLOOKUP(F456,'Metales Pesados'!F456:CU944,94,FALSE)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2">
        <v>264</v>
      </c>
      <c r="G457" s="50" t="s">
        <v>519</v>
      </c>
      <c r="H457" s="65">
        <f>VLOOKUP(F457,'Metales Pesados'!F457:U945,16,FALSE)</f>
        <v>0</v>
      </c>
      <c r="I457" s="36">
        <f>VLOOKUP(F457,'Metales Pesados'!F457:AH945,29,FALSE)</f>
        <v>0</v>
      </c>
      <c r="J457" s="61">
        <f>VLOOKUP(F457,'Metales Pesados'!F457:AU945,42,FALSE)</f>
        <v>0</v>
      </c>
      <c r="K457" s="36">
        <f>VLOOKUP(F457,'Metales Pesados'!F457:BH945,55,FALSE)</f>
        <v>0</v>
      </c>
      <c r="L457" s="36">
        <f>VLOOKUP(F457,'Metales Pesados'!F457:BU945,68,FALSE)</f>
        <v>0</v>
      </c>
      <c r="M457" s="36">
        <f>VLOOKUP(F457,'Metales Pesados'!F457:CH945,81,FALSE)</f>
        <v>0</v>
      </c>
      <c r="N457" s="61">
        <f>VLOOKUP(F457,'Metales Pesados'!F457:CU945,94,FALSE)</f>
        <v>0</v>
      </c>
    </row>
    <row r="458" spans="1:14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2">
        <v>30509</v>
      </c>
      <c r="G458" s="50" t="s">
        <v>520</v>
      </c>
      <c r="H458" s="65">
        <f>VLOOKUP(F458,'Metales Pesados'!F458:U946,16,FALSE)</f>
        <v>0</v>
      </c>
      <c r="I458" s="36">
        <f>VLOOKUP(F458,'Metales Pesados'!F458:AH946,29,FALSE)</f>
        <v>0</v>
      </c>
      <c r="J458" s="61">
        <f>VLOOKUP(F458,'Metales Pesados'!F458:AU946,42,FALSE)</f>
        <v>0</v>
      </c>
      <c r="K458" s="36">
        <f>VLOOKUP(F458,'Metales Pesados'!F458:BH946,55,FALSE)</f>
        <v>0</v>
      </c>
      <c r="L458" s="36">
        <f>VLOOKUP(F458,'Metales Pesados'!F458:BU946,68,FALSE)</f>
        <v>0</v>
      </c>
      <c r="M458" s="36">
        <f>VLOOKUP(F458,'Metales Pesados'!F458:CH946,81,FALSE)</f>
        <v>0</v>
      </c>
      <c r="N458" s="61">
        <f>VLOOKUP(F458,'Metales Pesados'!F458:CU946,94,FALSE)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2">
        <v>251</v>
      </c>
      <c r="G459" s="50" t="s">
        <v>522</v>
      </c>
      <c r="H459" s="65">
        <f>VLOOKUP(F459,'Metales Pesados'!F459:U947,16,FALSE)</f>
        <v>0</v>
      </c>
      <c r="I459" s="36">
        <f>VLOOKUP(F459,'Metales Pesados'!F459:AH947,29,FALSE)</f>
        <v>0</v>
      </c>
      <c r="J459" s="61">
        <f>VLOOKUP(F459,'Metales Pesados'!F459:AU947,42,FALSE)</f>
        <v>0</v>
      </c>
      <c r="K459" s="36">
        <f>VLOOKUP(F459,'Metales Pesados'!F459:BH947,55,FALSE)</f>
        <v>0</v>
      </c>
      <c r="L459" s="36">
        <f>VLOOKUP(F459,'Metales Pesados'!F459:BU947,68,FALSE)</f>
        <v>0</v>
      </c>
      <c r="M459" s="36">
        <f>VLOOKUP(F459,'Metales Pesados'!F459:CH947,81,FALSE)</f>
        <v>0</v>
      </c>
      <c r="N459" s="61">
        <f>VLOOKUP(F459,'Metales Pesados'!F459:CU947,94,FALSE)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2">
        <v>252</v>
      </c>
      <c r="G460" s="50" t="s">
        <v>523</v>
      </c>
      <c r="H460" s="65">
        <f>VLOOKUP(F460,'Metales Pesados'!F460:U948,16,FALSE)</f>
        <v>134</v>
      </c>
      <c r="I460" s="36">
        <f>VLOOKUP(F460,'Metales Pesados'!F460:AH948,29,FALSE)</f>
        <v>8</v>
      </c>
      <c r="J460" s="61">
        <f>VLOOKUP(F460,'Metales Pesados'!F460:AU948,42,FALSE)</f>
        <v>119</v>
      </c>
      <c r="K460" s="36">
        <f>VLOOKUP(F460,'Metales Pesados'!F460:BH948,55,FALSE)</f>
        <v>0</v>
      </c>
      <c r="L460" s="36">
        <f>VLOOKUP(F460,'Metales Pesados'!F460:BU948,68,FALSE)</f>
        <v>0</v>
      </c>
      <c r="M460" s="36">
        <f>VLOOKUP(F460,'Metales Pesados'!F460:CH948,81,FALSE)</f>
        <v>0</v>
      </c>
      <c r="N460" s="61">
        <f>VLOOKUP(F460,'Metales Pesados'!F460:CU948,94,FALSE)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2">
        <v>253</v>
      </c>
      <c r="G461" s="50" t="s">
        <v>524</v>
      </c>
      <c r="H461" s="65">
        <f>VLOOKUP(F461,'Metales Pesados'!F461:U949,16,FALSE)</f>
        <v>0</v>
      </c>
      <c r="I461" s="36">
        <f>VLOOKUP(F461,'Metales Pesados'!F461:AH949,29,FALSE)</f>
        <v>0</v>
      </c>
      <c r="J461" s="61">
        <f>VLOOKUP(F461,'Metales Pesados'!F461:AU949,42,FALSE)</f>
        <v>0</v>
      </c>
      <c r="K461" s="36">
        <f>VLOOKUP(F461,'Metales Pesados'!F461:BH949,55,FALSE)</f>
        <v>0</v>
      </c>
      <c r="L461" s="36">
        <f>VLOOKUP(F461,'Metales Pesados'!F461:BU949,68,FALSE)</f>
        <v>0</v>
      </c>
      <c r="M461" s="36">
        <f>VLOOKUP(F461,'Metales Pesados'!F461:CH949,81,FALSE)</f>
        <v>0</v>
      </c>
      <c r="N461" s="61">
        <f>VLOOKUP(F461,'Metales Pesados'!F461:CU949,94,FALSE)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2">
        <v>254</v>
      </c>
      <c r="G462" s="50" t="s">
        <v>525</v>
      </c>
      <c r="H462" s="65">
        <f>VLOOKUP(F462,'Metales Pesados'!F462:U950,16,FALSE)</f>
        <v>0</v>
      </c>
      <c r="I462" s="36">
        <f>VLOOKUP(F462,'Metales Pesados'!F462:AH950,29,FALSE)</f>
        <v>0</v>
      </c>
      <c r="J462" s="61">
        <f>VLOOKUP(F462,'Metales Pesados'!F462:AU950,42,FALSE)</f>
        <v>0</v>
      </c>
      <c r="K462" s="36">
        <f>VLOOKUP(F462,'Metales Pesados'!F462:BH950,55,FALSE)</f>
        <v>0</v>
      </c>
      <c r="L462" s="36">
        <f>VLOOKUP(F462,'Metales Pesados'!F462:BU950,68,FALSE)</f>
        <v>0</v>
      </c>
      <c r="M462" s="36">
        <f>VLOOKUP(F462,'Metales Pesados'!F462:CH950,81,FALSE)</f>
        <v>0</v>
      </c>
      <c r="N462" s="61">
        <f>VLOOKUP(F462,'Metales Pesados'!F462:CU950,94,FALSE)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2">
        <v>255</v>
      </c>
      <c r="G463" s="50" t="s">
        <v>526</v>
      </c>
      <c r="H463" s="65">
        <f>VLOOKUP(F463,'Metales Pesados'!F463:U951,16,FALSE)</f>
        <v>0</v>
      </c>
      <c r="I463" s="36">
        <f>VLOOKUP(F463,'Metales Pesados'!F463:AH951,29,FALSE)</f>
        <v>0</v>
      </c>
      <c r="J463" s="61">
        <f>VLOOKUP(F463,'Metales Pesados'!F463:AU951,42,FALSE)</f>
        <v>0</v>
      </c>
      <c r="K463" s="36">
        <f>VLOOKUP(F463,'Metales Pesados'!F463:BH951,55,FALSE)</f>
        <v>0</v>
      </c>
      <c r="L463" s="36">
        <f>VLOOKUP(F463,'Metales Pesados'!F463:BU951,68,FALSE)</f>
        <v>0</v>
      </c>
      <c r="M463" s="36">
        <f>VLOOKUP(F463,'Metales Pesados'!F463:CH951,81,FALSE)</f>
        <v>0</v>
      </c>
      <c r="N463" s="61">
        <f>VLOOKUP(F463,'Metales Pesados'!F463:CU951,94,FALSE)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2">
        <v>256</v>
      </c>
      <c r="G464" s="50" t="s">
        <v>527</v>
      </c>
      <c r="H464" s="65">
        <f>VLOOKUP(F464,'Metales Pesados'!F464:U952,16,FALSE)</f>
        <v>0</v>
      </c>
      <c r="I464" s="36">
        <f>VLOOKUP(F464,'Metales Pesados'!F464:AH952,29,FALSE)</f>
        <v>0</v>
      </c>
      <c r="J464" s="61">
        <f>VLOOKUP(F464,'Metales Pesados'!F464:AU952,42,FALSE)</f>
        <v>0</v>
      </c>
      <c r="K464" s="36">
        <f>VLOOKUP(F464,'Metales Pesados'!F464:BH952,55,FALSE)</f>
        <v>0</v>
      </c>
      <c r="L464" s="36">
        <f>VLOOKUP(F464,'Metales Pesados'!F464:BU952,68,FALSE)</f>
        <v>0</v>
      </c>
      <c r="M464" s="36">
        <f>VLOOKUP(F464,'Metales Pesados'!F464:CH952,81,FALSE)</f>
        <v>0</v>
      </c>
      <c r="N464" s="61">
        <f>VLOOKUP(F464,'Metales Pesados'!F464:CU952,94,FALSE)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2">
        <v>257</v>
      </c>
      <c r="G465" s="50" t="s">
        <v>528</v>
      </c>
      <c r="H465" s="65">
        <f>VLOOKUP(F465,'Metales Pesados'!F465:U953,16,FALSE)</f>
        <v>0</v>
      </c>
      <c r="I465" s="36">
        <f>VLOOKUP(F465,'Metales Pesados'!F465:AH953,29,FALSE)</f>
        <v>0</v>
      </c>
      <c r="J465" s="61">
        <f>VLOOKUP(F465,'Metales Pesados'!F465:AU953,42,FALSE)</f>
        <v>0</v>
      </c>
      <c r="K465" s="36">
        <f>VLOOKUP(F465,'Metales Pesados'!F465:BH953,55,FALSE)</f>
        <v>0</v>
      </c>
      <c r="L465" s="36">
        <f>VLOOKUP(F465,'Metales Pesados'!F465:BU953,68,FALSE)</f>
        <v>0</v>
      </c>
      <c r="M465" s="36">
        <f>VLOOKUP(F465,'Metales Pesados'!F465:CH953,81,FALSE)</f>
        <v>0</v>
      </c>
      <c r="N465" s="61">
        <f>VLOOKUP(F465,'Metales Pesados'!F465:CU953,94,FALSE)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2">
        <v>11691</v>
      </c>
      <c r="G466" s="50" t="s">
        <v>529</v>
      </c>
      <c r="H466" s="65">
        <f>VLOOKUP(F466,'Metales Pesados'!F466:U954,16,FALSE)</f>
        <v>0</v>
      </c>
      <c r="I466" s="36">
        <f>VLOOKUP(F466,'Metales Pesados'!F466:AH954,29,FALSE)</f>
        <v>0</v>
      </c>
      <c r="J466" s="61">
        <f>VLOOKUP(F466,'Metales Pesados'!F466:AU954,42,FALSE)</f>
        <v>0</v>
      </c>
      <c r="K466" s="36">
        <f>VLOOKUP(F466,'Metales Pesados'!F466:BH954,55,FALSE)</f>
        <v>0</v>
      </c>
      <c r="L466" s="36">
        <f>VLOOKUP(F466,'Metales Pesados'!F466:BU954,68,FALSE)</f>
        <v>0</v>
      </c>
      <c r="M466" s="36">
        <f>VLOOKUP(F466,'Metales Pesados'!F466:CH954,81,FALSE)</f>
        <v>0</v>
      </c>
      <c r="N466" s="61">
        <f>VLOOKUP(F466,'Metales Pesados'!F466:CU954,94,FALSE)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2">
        <v>6826</v>
      </c>
      <c r="G467" s="50" t="s">
        <v>530</v>
      </c>
      <c r="H467" s="65">
        <f>VLOOKUP(F467,'Metales Pesados'!F467:U955,16,FALSE)</f>
        <v>0</v>
      </c>
      <c r="I467" s="36">
        <f>VLOOKUP(F467,'Metales Pesados'!F467:AH955,29,FALSE)</f>
        <v>0</v>
      </c>
      <c r="J467" s="61">
        <f>VLOOKUP(F467,'Metales Pesados'!F467:AU955,42,FALSE)</f>
        <v>0</v>
      </c>
      <c r="K467" s="36">
        <f>VLOOKUP(F467,'Metales Pesados'!F467:BH955,55,FALSE)</f>
        <v>0</v>
      </c>
      <c r="L467" s="36">
        <f>VLOOKUP(F467,'Metales Pesados'!F467:BU955,68,FALSE)</f>
        <v>0</v>
      </c>
      <c r="M467" s="36">
        <f>VLOOKUP(F467,'Metales Pesados'!F467:CH955,81,FALSE)</f>
        <v>0</v>
      </c>
      <c r="N467" s="61">
        <f>VLOOKUP(F467,'Metales Pesados'!F467:CU955,94,FALSE)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2">
        <v>7014</v>
      </c>
      <c r="G468" s="50" t="s">
        <v>531</v>
      </c>
      <c r="H468" s="65">
        <f>VLOOKUP(F468,'Metales Pesados'!F468:U956,16,FALSE)</f>
        <v>0</v>
      </c>
      <c r="I468" s="36">
        <f>VLOOKUP(F468,'Metales Pesados'!F468:AH956,29,FALSE)</f>
        <v>0</v>
      </c>
      <c r="J468" s="61">
        <f>VLOOKUP(F468,'Metales Pesados'!F468:AU956,42,FALSE)</f>
        <v>0</v>
      </c>
      <c r="K468" s="36">
        <f>VLOOKUP(F468,'Metales Pesados'!F468:BH956,55,FALSE)</f>
        <v>0</v>
      </c>
      <c r="L468" s="36">
        <f>VLOOKUP(F468,'Metales Pesados'!F468:BU956,68,FALSE)</f>
        <v>0</v>
      </c>
      <c r="M468" s="36">
        <f>VLOOKUP(F468,'Metales Pesados'!F468:CH956,81,FALSE)</f>
        <v>0</v>
      </c>
      <c r="N468" s="61">
        <f>VLOOKUP(F468,'Metales Pesados'!F468:CU956,94,FALSE)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2">
        <v>24414</v>
      </c>
      <c r="G469" s="50" t="s">
        <v>532</v>
      </c>
      <c r="H469" s="65">
        <f>VLOOKUP(F469,'Metales Pesados'!F469:U957,16,FALSE)</f>
        <v>0</v>
      </c>
      <c r="I469" s="36">
        <f>VLOOKUP(F469,'Metales Pesados'!F469:AH957,29,FALSE)</f>
        <v>0</v>
      </c>
      <c r="J469" s="61">
        <f>VLOOKUP(F469,'Metales Pesados'!F469:AU957,42,FALSE)</f>
        <v>0</v>
      </c>
      <c r="K469" s="36">
        <f>VLOOKUP(F469,'Metales Pesados'!F469:BH957,55,FALSE)</f>
        <v>0</v>
      </c>
      <c r="L469" s="36">
        <f>VLOOKUP(F469,'Metales Pesados'!F469:BU957,68,FALSE)</f>
        <v>0</v>
      </c>
      <c r="M469" s="36">
        <f>VLOOKUP(F469,'Metales Pesados'!F469:CH957,81,FALSE)</f>
        <v>0</v>
      </c>
      <c r="N469" s="61">
        <f>VLOOKUP(F469,'Metales Pesados'!F469:CU957,94,FALSE)</f>
        <v>0</v>
      </c>
    </row>
    <row r="470" spans="1:14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2">
        <v>30202</v>
      </c>
      <c r="G470" s="50" t="s">
        <v>533</v>
      </c>
      <c r="H470" s="65">
        <f>VLOOKUP(F470,'Metales Pesados'!F470:U958,16,FALSE)</f>
        <v>0</v>
      </c>
      <c r="I470" s="36">
        <f>VLOOKUP(F470,'Metales Pesados'!F470:AH958,29,FALSE)</f>
        <v>0</v>
      </c>
      <c r="J470" s="61">
        <f>VLOOKUP(F470,'Metales Pesados'!F470:AU958,42,FALSE)</f>
        <v>0</v>
      </c>
      <c r="K470" s="36">
        <f>VLOOKUP(F470,'Metales Pesados'!F470:BH958,55,FALSE)</f>
        <v>0</v>
      </c>
      <c r="L470" s="36">
        <f>VLOOKUP(F470,'Metales Pesados'!F470:BU958,68,FALSE)</f>
        <v>0</v>
      </c>
      <c r="M470" s="36">
        <f>VLOOKUP(F470,'Metales Pesados'!F470:CH958,81,FALSE)</f>
        <v>0</v>
      </c>
      <c r="N470" s="61">
        <f>VLOOKUP(F470,'Metales Pesados'!F470:CU958,94,FALSE)</f>
        <v>0</v>
      </c>
    </row>
    <row r="471" spans="1:14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2">
        <v>10843</v>
      </c>
      <c r="G471" s="50" t="s">
        <v>536</v>
      </c>
      <c r="H471" s="65">
        <f>VLOOKUP(F471,'Metales Pesados'!F471:U959,16,FALSE)</f>
        <v>0</v>
      </c>
      <c r="I471" s="36">
        <f>VLOOKUP(F471,'Metales Pesados'!F471:AH959,29,FALSE)</f>
        <v>0</v>
      </c>
      <c r="J471" s="61">
        <f>VLOOKUP(F471,'Metales Pesados'!F471:AU959,42,FALSE)</f>
        <v>0</v>
      </c>
      <c r="K471" s="36">
        <f>VLOOKUP(F471,'Metales Pesados'!F471:BH959,55,FALSE)</f>
        <v>0</v>
      </c>
      <c r="L471" s="36">
        <f>VLOOKUP(F471,'Metales Pesados'!F471:BU959,68,FALSE)</f>
        <v>0</v>
      </c>
      <c r="M471" s="36">
        <f>VLOOKUP(F471,'Metales Pesados'!F471:CH959,81,FALSE)</f>
        <v>0</v>
      </c>
      <c r="N471" s="61">
        <f>VLOOKUP(F471,'Metales Pesados'!F471:CU959,94,FALSE)</f>
        <v>0</v>
      </c>
    </row>
    <row r="472" spans="1:14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2">
        <v>11386</v>
      </c>
      <c r="G472" s="50" t="s">
        <v>537</v>
      </c>
      <c r="H472" s="65">
        <f>VLOOKUP(F472,'Metales Pesados'!F472:U960,16,FALSE)</f>
        <v>0</v>
      </c>
      <c r="I472" s="36">
        <f>VLOOKUP(F472,'Metales Pesados'!F472:AH960,29,FALSE)</f>
        <v>0</v>
      </c>
      <c r="J472" s="61">
        <f>VLOOKUP(F472,'Metales Pesados'!F472:AU960,42,FALSE)</f>
        <v>0</v>
      </c>
      <c r="K472" s="36">
        <f>VLOOKUP(F472,'Metales Pesados'!F472:BH960,55,FALSE)</f>
        <v>0</v>
      </c>
      <c r="L472" s="36">
        <f>VLOOKUP(F472,'Metales Pesados'!F472:BU960,68,FALSE)</f>
        <v>0</v>
      </c>
      <c r="M472" s="36">
        <f>VLOOKUP(F472,'Metales Pesados'!F472:CH960,81,FALSE)</f>
        <v>0</v>
      </c>
      <c r="N472" s="61">
        <f>VLOOKUP(F472,'Metales Pesados'!F472:CU960,94,FALSE)</f>
        <v>0</v>
      </c>
    </row>
    <row r="473" spans="1:14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2">
        <v>21196</v>
      </c>
      <c r="G473" s="50" t="s">
        <v>538</v>
      </c>
      <c r="H473" s="65">
        <f>VLOOKUP(F473,'Metales Pesados'!F473:U961,16,FALSE)</f>
        <v>0</v>
      </c>
      <c r="I473" s="36">
        <f>VLOOKUP(F473,'Metales Pesados'!F473:AH961,29,FALSE)</f>
        <v>0</v>
      </c>
      <c r="J473" s="61">
        <f>VLOOKUP(F473,'Metales Pesados'!F473:AU961,42,FALSE)</f>
        <v>0</v>
      </c>
      <c r="K473" s="36">
        <f>VLOOKUP(F473,'Metales Pesados'!F473:BH961,55,FALSE)</f>
        <v>0</v>
      </c>
      <c r="L473" s="36">
        <f>VLOOKUP(F473,'Metales Pesados'!F473:BU961,68,FALSE)</f>
        <v>0</v>
      </c>
      <c r="M473" s="36">
        <f>VLOOKUP(F473,'Metales Pesados'!F473:CH961,81,FALSE)</f>
        <v>0</v>
      </c>
      <c r="N473" s="61">
        <f>VLOOKUP(F473,'Metales Pesados'!F473:CU961,94,FALSE)</f>
        <v>0</v>
      </c>
    </row>
    <row r="474" spans="1:14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2">
        <v>11405</v>
      </c>
      <c r="G474" s="50" t="s">
        <v>539</v>
      </c>
      <c r="H474" s="65">
        <f>VLOOKUP(F474,'Metales Pesados'!F474:U962,16,FALSE)</f>
        <v>0</v>
      </c>
      <c r="I474" s="36">
        <f>VLOOKUP(F474,'Metales Pesados'!F474:AH962,29,FALSE)</f>
        <v>0</v>
      </c>
      <c r="J474" s="61">
        <f>VLOOKUP(F474,'Metales Pesados'!F474:AU962,42,FALSE)</f>
        <v>0</v>
      </c>
      <c r="K474" s="36">
        <f>VLOOKUP(F474,'Metales Pesados'!F474:BH962,55,FALSE)</f>
        <v>0</v>
      </c>
      <c r="L474" s="36">
        <f>VLOOKUP(F474,'Metales Pesados'!F474:BU962,68,FALSE)</f>
        <v>0</v>
      </c>
      <c r="M474" s="36">
        <f>VLOOKUP(F474,'Metales Pesados'!F474:CH962,81,FALSE)</f>
        <v>0</v>
      </c>
      <c r="N474" s="61">
        <f>VLOOKUP(F474,'Metales Pesados'!F474:CU962,94,FALSE)</f>
        <v>0</v>
      </c>
    </row>
    <row r="475" spans="1:14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2">
        <v>11397</v>
      </c>
      <c r="G475" s="50" t="s">
        <v>540</v>
      </c>
      <c r="H475" s="65">
        <f>VLOOKUP(F475,'Metales Pesados'!F475:U963,16,FALSE)</f>
        <v>0</v>
      </c>
      <c r="I475" s="36">
        <f>VLOOKUP(F475,'Metales Pesados'!F475:AH963,29,FALSE)</f>
        <v>0</v>
      </c>
      <c r="J475" s="61">
        <f>VLOOKUP(F475,'Metales Pesados'!F475:AU963,42,FALSE)</f>
        <v>0</v>
      </c>
      <c r="K475" s="36">
        <f>VLOOKUP(F475,'Metales Pesados'!F475:BH963,55,FALSE)</f>
        <v>0</v>
      </c>
      <c r="L475" s="36">
        <f>VLOOKUP(F475,'Metales Pesados'!F475:BU963,68,FALSE)</f>
        <v>0</v>
      </c>
      <c r="M475" s="36">
        <f>VLOOKUP(F475,'Metales Pesados'!F475:CH963,81,FALSE)</f>
        <v>0</v>
      </c>
      <c r="N475" s="61">
        <f>VLOOKUP(F475,'Metales Pesados'!F475:CU963,94,FALSE)</f>
        <v>0</v>
      </c>
    </row>
    <row r="476" spans="1:14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2">
        <v>20274</v>
      </c>
      <c r="G476" s="50" t="s">
        <v>541</v>
      </c>
      <c r="H476" s="65">
        <f>VLOOKUP(F476,'Metales Pesados'!F476:U964,16,FALSE)</f>
        <v>0</v>
      </c>
      <c r="I476" s="36">
        <f>VLOOKUP(F476,'Metales Pesados'!F476:AH964,29,FALSE)</f>
        <v>0</v>
      </c>
      <c r="J476" s="61">
        <f>VLOOKUP(F476,'Metales Pesados'!F476:AU964,42,FALSE)</f>
        <v>0</v>
      </c>
      <c r="K476" s="36">
        <f>VLOOKUP(F476,'Metales Pesados'!F476:BH964,55,FALSE)</f>
        <v>0</v>
      </c>
      <c r="L476" s="36">
        <f>VLOOKUP(F476,'Metales Pesados'!F476:BU964,68,FALSE)</f>
        <v>0</v>
      </c>
      <c r="M476" s="36">
        <f>VLOOKUP(F476,'Metales Pesados'!F476:CH964,81,FALSE)</f>
        <v>0</v>
      </c>
      <c r="N476" s="61">
        <f>VLOOKUP(F476,'Metales Pesados'!F476:CU964,94,FALSE)</f>
        <v>0</v>
      </c>
    </row>
    <row r="477" spans="1:14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2">
        <v>25708</v>
      </c>
      <c r="G477" s="50" t="s">
        <v>542</v>
      </c>
      <c r="H477" s="65">
        <f>VLOOKUP(F477,'Metales Pesados'!F477:U965,16,FALSE)</f>
        <v>0</v>
      </c>
      <c r="I477" s="36">
        <f>VLOOKUP(F477,'Metales Pesados'!F477:AH965,29,FALSE)</f>
        <v>0</v>
      </c>
      <c r="J477" s="61">
        <f>VLOOKUP(F477,'Metales Pesados'!F477:AU965,42,FALSE)</f>
        <v>0</v>
      </c>
      <c r="K477" s="36">
        <f>VLOOKUP(F477,'Metales Pesados'!F477:BH965,55,FALSE)</f>
        <v>0</v>
      </c>
      <c r="L477" s="36">
        <f>VLOOKUP(F477,'Metales Pesados'!F477:BU965,68,FALSE)</f>
        <v>0</v>
      </c>
      <c r="M477" s="36">
        <f>VLOOKUP(F477,'Metales Pesados'!F477:CH965,81,FALSE)</f>
        <v>0</v>
      </c>
      <c r="N477" s="61">
        <f>VLOOKUP(F477,'Metales Pesados'!F477:CU965,94,FALSE)</f>
        <v>0</v>
      </c>
    </row>
    <row r="478" spans="1:14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2">
        <v>11409</v>
      </c>
      <c r="G478" s="50" t="s">
        <v>543</v>
      </c>
      <c r="H478" s="65">
        <f>VLOOKUP(F478,'Metales Pesados'!F478:U966,16,FALSE)</f>
        <v>0</v>
      </c>
      <c r="I478" s="36">
        <f>VLOOKUP(F478,'Metales Pesados'!F478:AH966,29,FALSE)</f>
        <v>0</v>
      </c>
      <c r="J478" s="61">
        <f>VLOOKUP(F478,'Metales Pesados'!F478:AU966,42,FALSE)</f>
        <v>0</v>
      </c>
      <c r="K478" s="36">
        <f>VLOOKUP(F478,'Metales Pesados'!F478:BH966,55,FALSE)</f>
        <v>0</v>
      </c>
      <c r="L478" s="36">
        <f>VLOOKUP(F478,'Metales Pesados'!F478:BU966,68,FALSE)</f>
        <v>0</v>
      </c>
      <c r="M478" s="36">
        <f>VLOOKUP(F478,'Metales Pesados'!F478:CH966,81,FALSE)</f>
        <v>0</v>
      </c>
      <c r="N478" s="61">
        <f>VLOOKUP(F478,'Metales Pesados'!F478:CU966,94,FALSE)</f>
        <v>0</v>
      </c>
    </row>
    <row r="479" spans="1:14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2">
        <v>11403</v>
      </c>
      <c r="G479" s="50" t="s">
        <v>544</v>
      </c>
      <c r="H479" s="65">
        <f>VLOOKUP(F479,'Metales Pesados'!F479:U967,16,FALSE)</f>
        <v>0</v>
      </c>
      <c r="I479" s="36">
        <f>VLOOKUP(F479,'Metales Pesados'!F479:AH967,29,FALSE)</f>
        <v>0</v>
      </c>
      <c r="J479" s="61">
        <f>VLOOKUP(F479,'Metales Pesados'!F479:AU967,42,FALSE)</f>
        <v>0</v>
      </c>
      <c r="K479" s="36">
        <f>VLOOKUP(F479,'Metales Pesados'!F479:BH967,55,FALSE)</f>
        <v>0</v>
      </c>
      <c r="L479" s="36">
        <f>VLOOKUP(F479,'Metales Pesados'!F479:BU967,68,FALSE)</f>
        <v>0</v>
      </c>
      <c r="M479" s="36">
        <f>VLOOKUP(F479,'Metales Pesados'!F479:CH967,81,FALSE)</f>
        <v>0</v>
      </c>
      <c r="N479" s="61">
        <f>VLOOKUP(F479,'Metales Pesados'!F479:CU967,94,FALSE)</f>
        <v>0</v>
      </c>
    </row>
    <row r="480" spans="1:14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2">
        <v>11556</v>
      </c>
      <c r="G480" s="50" t="s">
        <v>545</v>
      </c>
      <c r="H480" s="65">
        <f>VLOOKUP(F480,'Metales Pesados'!F480:U968,16,FALSE)</f>
        <v>0</v>
      </c>
      <c r="I480" s="36">
        <f>VLOOKUP(F480,'Metales Pesados'!F480:AH968,29,FALSE)</f>
        <v>0</v>
      </c>
      <c r="J480" s="61">
        <f>VLOOKUP(F480,'Metales Pesados'!F480:AU968,42,FALSE)</f>
        <v>0</v>
      </c>
      <c r="K480" s="36">
        <f>VLOOKUP(F480,'Metales Pesados'!F480:BH968,55,FALSE)</f>
        <v>0</v>
      </c>
      <c r="L480" s="36">
        <f>VLOOKUP(F480,'Metales Pesados'!F480:BU968,68,FALSE)</f>
        <v>0</v>
      </c>
      <c r="M480" s="36">
        <f>VLOOKUP(F480,'Metales Pesados'!F480:CH968,81,FALSE)</f>
        <v>0</v>
      </c>
      <c r="N480" s="61">
        <f>VLOOKUP(F480,'Metales Pesados'!F480:CU968,94,FALSE)</f>
        <v>0</v>
      </c>
    </row>
    <row r="481" spans="1:14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2">
        <v>11408</v>
      </c>
      <c r="G481" s="50" t="s">
        <v>546</v>
      </c>
      <c r="H481" s="65">
        <f>VLOOKUP(F481,'Metales Pesados'!F481:U969,16,FALSE)</f>
        <v>0</v>
      </c>
      <c r="I481" s="36">
        <f>VLOOKUP(F481,'Metales Pesados'!F481:AH969,29,FALSE)</f>
        <v>0</v>
      </c>
      <c r="J481" s="61">
        <f>VLOOKUP(F481,'Metales Pesados'!F481:AU969,42,FALSE)</f>
        <v>0</v>
      </c>
      <c r="K481" s="36">
        <f>VLOOKUP(F481,'Metales Pesados'!F481:BH969,55,FALSE)</f>
        <v>0</v>
      </c>
      <c r="L481" s="36">
        <f>VLOOKUP(F481,'Metales Pesados'!F481:BU969,68,FALSE)</f>
        <v>0</v>
      </c>
      <c r="M481" s="36">
        <f>VLOOKUP(F481,'Metales Pesados'!F481:CH969,81,FALSE)</f>
        <v>0</v>
      </c>
      <c r="N481" s="61">
        <f>VLOOKUP(F481,'Metales Pesados'!F481:CU969,94,FALSE)</f>
        <v>0</v>
      </c>
    </row>
    <row r="482" spans="1:14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2">
        <v>21032</v>
      </c>
      <c r="G482" s="50" t="s">
        <v>547</v>
      </c>
      <c r="H482" s="65">
        <f>VLOOKUP(F482,'Metales Pesados'!F482:U970,16,FALSE)</f>
        <v>0</v>
      </c>
      <c r="I482" s="36">
        <f>VLOOKUP(F482,'Metales Pesados'!F482:AH970,29,FALSE)</f>
        <v>0</v>
      </c>
      <c r="J482" s="61">
        <f>VLOOKUP(F482,'Metales Pesados'!F482:AU970,42,FALSE)</f>
        <v>0</v>
      </c>
      <c r="K482" s="36">
        <f>VLOOKUP(F482,'Metales Pesados'!F482:BH970,55,FALSE)</f>
        <v>0</v>
      </c>
      <c r="L482" s="36">
        <f>VLOOKUP(F482,'Metales Pesados'!F482:BU970,68,FALSE)</f>
        <v>0</v>
      </c>
      <c r="M482" s="36">
        <f>VLOOKUP(F482,'Metales Pesados'!F482:CH970,81,FALSE)</f>
        <v>0</v>
      </c>
      <c r="N482" s="61">
        <f>VLOOKUP(F482,'Metales Pesados'!F482:CU970,94,FALSE)</f>
        <v>0</v>
      </c>
    </row>
    <row r="483" spans="1:14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2">
        <v>12854</v>
      </c>
      <c r="G483" s="50" t="s">
        <v>548</v>
      </c>
      <c r="H483" s="65">
        <f>VLOOKUP(F483,'Metales Pesados'!F483:U971,16,FALSE)</f>
        <v>0</v>
      </c>
      <c r="I483" s="36">
        <f>VLOOKUP(F483,'Metales Pesados'!F483:AH971,29,FALSE)</f>
        <v>0</v>
      </c>
      <c r="J483" s="61">
        <f>VLOOKUP(F483,'Metales Pesados'!F483:AU971,42,FALSE)</f>
        <v>0</v>
      </c>
      <c r="K483" s="36">
        <f>VLOOKUP(F483,'Metales Pesados'!F483:BH971,55,FALSE)</f>
        <v>0</v>
      </c>
      <c r="L483" s="36">
        <f>VLOOKUP(F483,'Metales Pesados'!F483:BU971,68,FALSE)</f>
        <v>0</v>
      </c>
      <c r="M483" s="36">
        <f>VLOOKUP(F483,'Metales Pesados'!F483:CH971,81,FALSE)</f>
        <v>0</v>
      </c>
      <c r="N483" s="61">
        <f>VLOOKUP(F483,'Metales Pesados'!F483:CU971,94,FALSE)</f>
        <v>0</v>
      </c>
    </row>
    <row r="484" spans="1:14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2">
        <v>26966</v>
      </c>
      <c r="G484" s="50" t="s">
        <v>549</v>
      </c>
      <c r="H484" s="65">
        <f>VLOOKUP(F484,'Metales Pesados'!F484:U972,16,FALSE)</f>
        <v>0</v>
      </c>
      <c r="I484" s="36">
        <f>VLOOKUP(F484,'Metales Pesados'!F484:AH972,29,FALSE)</f>
        <v>0</v>
      </c>
      <c r="J484" s="61">
        <f>VLOOKUP(F484,'Metales Pesados'!F484:AU972,42,FALSE)</f>
        <v>0</v>
      </c>
      <c r="K484" s="36">
        <f>VLOOKUP(F484,'Metales Pesados'!F484:BH972,55,FALSE)</f>
        <v>0</v>
      </c>
      <c r="L484" s="36">
        <f>VLOOKUP(F484,'Metales Pesados'!F484:BU972,68,FALSE)</f>
        <v>0</v>
      </c>
      <c r="M484" s="36">
        <f>VLOOKUP(F484,'Metales Pesados'!F484:CH972,81,FALSE)</f>
        <v>0</v>
      </c>
      <c r="N484" s="61">
        <f>VLOOKUP(F484,'Metales Pesados'!F484:CU972,94,FALSE)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2">
        <v>10736</v>
      </c>
      <c r="G485" s="50" t="s">
        <v>550</v>
      </c>
      <c r="H485" s="65">
        <f>VLOOKUP(F485,'Metales Pesados'!F485:U973,16,FALSE)</f>
        <v>0</v>
      </c>
      <c r="I485" s="36">
        <f>VLOOKUP(F485,'Metales Pesados'!F485:AH973,29,FALSE)</f>
        <v>0</v>
      </c>
      <c r="J485" s="61">
        <f>VLOOKUP(F485,'Metales Pesados'!F485:AU973,42,FALSE)</f>
        <v>0</v>
      </c>
      <c r="K485" s="36">
        <f>VLOOKUP(F485,'Metales Pesados'!F485:BH973,55,FALSE)</f>
        <v>0</v>
      </c>
      <c r="L485" s="36">
        <f>VLOOKUP(F485,'Metales Pesados'!F485:BU973,68,FALSE)</f>
        <v>0</v>
      </c>
      <c r="M485" s="36">
        <f>VLOOKUP(F485,'Metales Pesados'!F485:CH973,81,FALSE)</f>
        <v>0</v>
      </c>
      <c r="N485" s="61">
        <f>VLOOKUP(F485,'Metales Pesados'!F485:CU973,94,FALSE)</f>
        <v>0</v>
      </c>
    </row>
    <row r="486" spans="1:14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2">
        <v>14320</v>
      </c>
      <c r="G486" s="50" t="s">
        <v>551</v>
      </c>
      <c r="H486" s="65">
        <f>VLOOKUP(F486,'Metales Pesados'!F486:U974,16,FALSE)</f>
        <v>0</v>
      </c>
      <c r="I486" s="36">
        <f>VLOOKUP(F486,'Metales Pesados'!F486:AH974,29,FALSE)</f>
        <v>0</v>
      </c>
      <c r="J486" s="61">
        <f>VLOOKUP(F486,'Metales Pesados'!F486:AU974,42,FALSE)</f>
        <v>0</v>
      </c>
      <c r="K486" s="36">
        <f>VLOOKUP(F486,'Metales Pesados'!F486:BH974,55,FALSE)</f>
        <v>0</v>
      </c>
      <c r="L486" s="36">
        <f>VLOOKUP(F486,'Metales Pesados'!F486:BU974,68,FALSE)</f>
        <v>0</v>
      </c>
      <c r="M486" s="36">
        <f>VLOOKUP(F486,'Metales Pesados'!F486:CH974,81,FALSE)</f>
        <v>0</v>
      </c>
      <c r="N486" s="61">
        <f>VLOOKUP(F486,'Metales Pesados'!F486:CU974,94,FALSE)</f>
        <v>0</v>
      </c>
    </row>
    <row r="487" spans="1:14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2">
        <v>32394</v>
      </c>
      <c r="G487" s="50" t="s">
        <v>565</v>
      </c>
      <c r="H487" s="65">
        <f>VLOOKUP(F487,'Metales Pesados'!F487:U975,16,FALSE)</f>
        <v>0</v>
      </c>
      <c r="I487" s="36">
        <f>VLOOKUP(F487,'Metales Pesados'!F487:AH975,29,FALSE)</f>
        <v>0</v>
      </c>
      <c r="J487" s="61">
        <f>VLOOKUP(F487,'Metales Pesados'!F487:AU975,42,FALSE)</f>
        <v>0</v>
      </c>
      <c r="K487" s="36">
        <f>VLOOKUP(F487,'Metales Pesados'!F487:BH975,55,FALSE)</f>
        <v>0</v>
      </c>
      <c r="L487" s="36">
        <f>VLOOKUP(F487,'Metales Pesados'!F487:BU975,68,FALSE)</f>
        <v>0</v>
      </c>
      <c r="M487" s="36">
        <f>VLOOKUP(F487,'Metales Pesados'!F487:CH975,81,FALSE)</f>
        <v>0</v>
      </c>
      <c r="N487" s="61">
        <f>VLOOKUP(F487,'Metales Pesados'!F487:CU975,94,FALSE)</f>
        <v>0</v>
      </c>
    </row>
    <row r="488" spans="1:14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2">
        <v>32283</v>
      </c>
      <c r="G488" s="50" t="s">
        <v>586</v>
      </c>
      <c r="H488" s="65">
        <f>VLOOKUP(F488,'Metales Pesados'!F488:U976,16,FALSE)</f>
        <v>0</v>
      </c>
      <c r="I488" s="36">
        <f>VLOOKUP(F488,'Metales Pesados'!F488:AH976,29,FALSE)</f>
        <v>0</v>
      </c>
      <c r="J488" s="61">
        <f>VLOOKUP(F488,'Metales Pesados'!F488:AU976,42,FALSE)</f>
        <v>0</v>
      </c>
      <c r="K488" s="36">
        <f>VLOOKUP(F488,'Metales Pesados'!F488:BH976,55,FALSE)</f>
        <v>0</v>
      </c>
      <c r="L488" s="36">
        <f>VLOOKUP(F488,'Metales Pesados'!F488:BU976,68,FALSE)</f>
        <v>0</v>
      </c>
      <c r="M488" s="36">
        <f>VLOOKUP(F488,'Metales Pesados'!F488:CH976,81,FALSE)</f>
        <v>0</v>
      </c>
      <c r="N488" s="61">
        <f>VLOOKUP(F488,'Metales Pesados'!F488:CU976,94,FALSE)</f>
        <v>0</v>
      </c>
    </row>
    <row r="489" spans="1:14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2">
        <v>32416</v>
      </c>
      <c r="G489" s="50" t="s">
        <v>587</v>
      </c>
      <c r="H489" s="65">
        <f>VLOOKUP(F489,'Metales Pesados'!F489:U977,16,FALSE)</f>
        <v>0</v>
      </c>
      <c r="I489" s="36">
        <f>VLOOKUP(F489,'Metales Pesados'!F489:AH977,29,FALSE)</f>
        <v>0</v>
      </c>
      <c r="J489" s="61">
        <f>VLOOKUP(F489,'Metales Pesados'!F489:AU977,42,FALSE)</f>
        <v>0</v>
      </c>
      <c r="K489" s="36">
        <f>VLOOKUP(F489,'Metales Pesados'!F489:BH977,55,FALSE)</f>
        <v>0</v>
      </c>
      <c r="L489" s="36">
        <f>VLOOKUP(F489,'Metales Pesados'!F489:BU977,68,FALSE)</f>
        <v>0</v>
      </c>
      <c r="M489" s="36">
        <f>VLOOKUP(F489,'Metales Pesados'!F489:CH977,81,FALSE)</f>
        <v>0</v>
      </c>
      <c r="N489" s="61">
        <f>VLOOKUP(F489,'Metales Pesados'!F489:CU977,94,FALSE)</f>
        <v>0</v>
      </c>
    </row>
    <row r="490" spans="1:14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2">
        <v>32291</v>
      </c>
      <c r="G490" s="50" t="s">
        <v>588</v>
      </c>
      <c r="H490" s="65">
        <f>VLOOKUP(F490,'Metales Pesados'!F490:U978,16,FALSE)</f>
        <v>99</v>
      </c>
      <c r="I490" s="36">
        <f>VLOOKUP(F490,'Metales Pesados'!F490:AH978,29,FALSE)</f>
        <v>0</v>
      </c>
      <c r="J490" s="61">
        <f>VLOOKUP(F490,'Metales Pesados'!F490:AU978,42,FALSE)</f>
        <v>89</v>
      </c>
      <c r="K490" s="36">
        <f>VLOOKUP(F490,'Metales Pesados'!F490:BH978,55,FALSE)</f>
        <v>0</v>
      </c>
      <c r="L490" s="36">
        <f>VLOOKUP(F490,'Metales Pesados'!F490:BU978,68,FALSE)</f>
        <v>0</v>
      </c>
      <c r="M490" s="36">
        <f>VLOOKUP(F490,'Metales Pesados'!F490:CH978,81,FALSE)</f>
        <v>0</v>
      </c>
      <c r="N490" s="61">
        <f>VLOOKUP(F490,'Metales Pesados'!F490:CU978,94,FALSE)</f>
        <v>0</v>
      </c>
    </row>
    <row r="491" spans="1:14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2">
        <v>32710</v>
      </c>
      <c r="G491" s="50" t="s">
        <v>594</v>
      </c>
      <c r="H491" s="65">
        <f>VLOOKUP(F491,'Metales Pesados'!F491:U979,16,FALSE)</f>
        <v>459</v>
      </c>
      <c r="I491" s="36">
        <f>VLOOKUP(F491,'Metales Pesados'!F491:AH979,29,FALSE)</f>
        <v>0</v>
      </c>
      <c r="J491" s="61">
        <f>VLOOKUP(F491,'Metales Pesados'!F491:AU979,42,FALSE)</f>
        <v>387</v>
      </c>
      <c r="K491" s="36">
        <f>VLOOKUP(F491,'Metales Pesados'!F491:BH979,55,FALSE)</f>
        <v>0</v>
      </c>
      <c r="L491" s="36">
        <f>VLOOKUP(F491,'Metales Pesados'!F491:BU979,68,FALSE)</f>
        <v>0</v>
      </c>
      <c r="M491" s="36">
        <f>VLOOKUP(F491,'Metales Pesados'!F491:CH979,81,FALSE)</f>
        <v>0</v>
      </c>
      <c r="N491" s="61">
        <f>VLOOKUP(F491,'Metales Pesados'!F491:CU979,94,FALSE)</f>
        <v>0</v>
      </c>
    </row>
    <row r="492" spans="1:14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2">
        <v>21486</v>
      </c>
      <c r="G492" s="50" t="s">
        <v>534</v>
      </c>
      <c r="H492" s="65">
        <f>VLOOKUP(F492,'Metales Pesados'!F492:U980,16,FALSE)</f>
        <v>0</v>
      </c>
      <c r="I492" s="36">
        <f>VLOOKUP(F492,'Metales Pesados'!F492:AH980,29,FALSE)</f>
        <v>0</v>
      </c>
      <c r="J492" s="61">
        <f>VLOOKUP(F492,'Metales Pesados'!F492:AU980,42,FALSE)</f>
        <v>0</v>
      </c>
      <c r="K492" s="36">
        <f>VLOOKUP(F492,'Metales Pesados'!F492:BH980,55,FALSE)</f>
        <v>0</v>
      </c>
      <c r="L492" s="36">
        <f>VLOOKUP(F492,'Metales Pesados'!F492:BU980,68,FALSE)</f>
        <v>0</v>
      </c>
      <c r="M492" s="36">
        <f>VLOOKUP(F492,'Metales Pesados'!F492:CH980,81,FALSE)</f>
        <v>0</v>
      </c>
      <c r="N492" s="61">
        <f>VLOOKUP(F492,'Metales Pesados'!F492:CU980,94,FALSE)</f>
        <v>0</v>
      </c>
    </row>
    <row r="493" spans="1:14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2">
        <v>32367</v>
      </c>
      <c r="G493" s="50" t="s">
        <v>603</v>
      </c>
      <c r="H493" s="65">
        <f>VLOOKUP(F493,'Metales Pesados'!F493:U981,16,FALSE)</f>
        <v>0</v>
      </c>
      <c r="I493" s="36">
        <f>VLOOKUP(F493,'Metales Pesados'!F493:AH981,29,FALSE)</f>
        <v>0</v>
      </c>
      <c r="J493" s="61">
        <f>VLOOKUP(F493,'Metales Pesados'!F493:AU981,42,FALSE)</f>
        <v>0</v>
      </c>
      <c r="K493" s="36">
        <f>VLOOKUP(F493,'Metales Pesados'!F493:BH981,55,FALSE)</f>
        <v>0</v>
      </c>
      <c r="L493" s="36">
        <f>VLOOKUP(F493,'Metales Pesados'!F493:BU981,68,FALSE)</f>
        <v>0</v>
      </c>
      <c r="M493" s="36">
        <f>VLOOKUP(F493,'Metales Pesados'!F493:CH981,81,FALSE)</f>
        <v>0</v>
      </c>
      <c r="N493" s="61">
        <f>VLOOKUP(F493,'Metales Pesados'!F493:CU981,94,FALSE)</f>
        <v>0</v>
      </c>
    </row>
    <row r="494" spans="1:14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2">
        <v>32534</v>
      </c>
      <c r="G494" s="50" t="s">
        <v>604</v>
      </c>
      <c r="H494" s="65">
        <f>VLOOKUP(F494,'Metales Pesados'!F494:U982,16,FALSE)</f>
        <v>0</v>
      </c>
      <c r="I494" s="36">
        <f>VLOOKUP(F494,'Metales Pesados'!F494:AH982,29,FALSE)</f>
        <v>0</v>
      </c>
      <c r="J494" s="61">
        <f>VLOOKUP(F494,'Metales Pesados'!F494:AU982,42,FALSE)</f>
        <v>0</v>
      </c>
      <c r="K494" s="36">
        <f>VLOOKUP(F494,'Metales Pesados'!F494:BH982,55,FALSE)</f>
        <v>0</v>
      </c>
      <c r="L494" s="36">
        <f>VLOOKUP(F494,'Metales Pesados'!F494:BU982,68,FALSE)</f>
        <v>0</v>
      </c>
      <c r="M494" s="36">
        <f>VLOOKUP(F494,'Metales Pesados'!F494:CH982,81,FALSE)</f>
        <v>0</v>
      </c>
      <c r="N494" s="61">
        <f>VLOOKUP(F494,'Metales Pesados'!F494:CU982,94,FALSE)</f>
        <v>0</v>
      </c>
    </row>
    <row r="495" spans="1:14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2">
        <v>32646</v>
      </c>
      <c r="G495" s="50" t="s">
        <v>605</v>
      </c>
      <c r="H495" s="65">
        <f>VLOOKUP(F495,'Metales Pesados'!F495:U983,16,FALSE)</f>
        <v>0</v>
      </c>
      <c r="I495" s="36">
        <f>VLOOKUP(F495,'Metales Pesados'!F495:AH983,29,FALSE)</f>
        <v>0</v>
      </c>
      <c r="J495" s="61">
        <f>VLOOKUP(F495,'Metales Pesados'!F495:AU983,42,FALSE)</f>
        <v>0</v>
      </c>
      <c r="K495" s="36">
        <f>VLOOKUP(F495,'Metales Pesados'!F495:BH983,55,FALSE)</f>
        <v>0</v>
      </c>
      <c r="L495" s="36">
        <f>VLOOKUP(F495,'Metales Pesados'!F495:BU983,68,FALSE)</f>
        <v>0</v>
      </c>
      <c r="M495" s="36">
        <f>VLOOKUP(F495,'Metales Pesados'!F495:CH983,81,FALSE)</f>
        <v>0</v>
      </c>
      <c r="N495" s="61">
        <f>VLOOKUP(F495,'Metales Pesados'!F495:CU983,94,FALSE)</f>
        <v>0</v>
      </c>
    </row>
    <row r="496" spans="1:14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2">
        <v>32517</v>
      </c>
      <c r="G496" s="50" t="s">
        <v>606</v>
      </c>
      <c r="H496" s="65">
        <f>VLOOKUP(F496,'Metales Pesados'!F496:U984,16,FALSE)</f>
        <v>0</v>
      </c>
      <c r="I496" s="36">
        <f>VLOOKUP(F496,'Metales Pesados'!F496:AH984,29,FALSE)</f>
        <v>0</v>
      </c>
      <c r="J496" s="61">
        <f>VLOOKUP(F496,'Metales Pesados'!F496:AU984,42,FALSE)</f>
        <v>0</v>
      </c>
      <c r="K496" s="36">
        <f>VLOOKUP(F496,'Metales Pesados'!F496:BH984,55,FALSE)</f>
        <v>0</v>
      </c>
      <c r="L496" s="36">
        <f>VLOOKUP(F496,'Metales Pesados'!F496:BU984,68,FALSE)</f>
        <v>0</v>
      </c>
      <c r="M496" s="36">
        <f>VLOOKUP(F496,'Metales Pesados'!F496:CH984,81,FALSE)</f>
        <v>0</v>
      </c>
      <c r="N496" s="61">
        <f>VLOOKUP(F496,'Metales Pesados'!F496:CU984,94,FALSE)</f>
        <v>0</v>
      </c>
    </row>
    <row r="497" spans="1:14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2">
        <v>32719</v>
      </c>
      <c r="G497" s="50" t="s">
        <v>607</v>
      </c>
      <c r="H497" s="65">
        <f>VLOOKUP(F497,'Metales Pesados'!F497:U985,16,FALSE)</f>
        <v>0</v>
      </c>
      <c r="I497" s="36">
        <f>VLOOKUP(F497,'Metales Pesados'!F497:AH985,29,FALSE)</f>
        <v>0</v>
      </c>
      <c r="J497" s="61">
        <f>VLOOKUP(F497,'Metales Pesados'!F497:AU985,42,FALSE)</f>
        <v>0</v>
      </c>
      <c r="K497" s="36">
        <f>VLOOKUP(F497,'Metales Pesados'!F497:BH985,55,FALSE)</f>
        <v>0</v>
      </c>
      <c r="L497" s="36">
        <f>VLOOKUP(F497,'Metales Pesados'!F497:BU985,68,FALSE)</f>
        <v>0</v>
      </c>
      <c r="M497" s="36">
        <f>VLOOKUP(F497,'Metales Pesados'!F497:CH985,81,FALSE)</f>
        <v>0</v>
      </c>
      <c r="N497" s="61">
        <f>VLOOKUP(F497,'Metales Pesados'!F497:CU985,94,FALSE)</f>
        <v>0</v>
      </c>
    </row>
    <row r="498" spans="1:14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2">
        <v>32745</v>
      </c>
      <c r="G498" s="50" t="s">
        <v>608</v>
      </c>
      <c r="H498" s="65">
        <f>VLOOKUP(F498,'Metales Pesados'!F498:U986,16,FALSE)</f>
        <v>0</v>
      </c>
      <c r="I498" s="36">
        <f>VLOOKUP(F498,'Metales Pesados'!F498:AH986,29,FALSE)</f>
        <v>0</v>
      </c>
      <c r="J498" s="61">
        <f>VLOOKUP(F498,'Metales Pesados'!F498:AU986,42,FALSE)</f>
        <v>0</v>
      </c>
      <c r="K498" s="36">
        <f>VLOOKUP(F498,'Metales Pesados'!F498:BH986,55,FALSE)</f>
        <v>0</v>
      </c>
      <c r="L498" s="36">
        <f>VLOOKUP(F498,'Metales Pesados'!F498:BU986,68,FALSE)</f>
        <v>0</v>
      </c>
      <c r="M498" s="36">
        <f>VLOOKUP(F498,'Metales Pesados'!F498:CH986,81,FALSE)</f>
        <v>0</v>
      </c>
      <c r="N498" s="61">
        <f>VLOOKUP(F498,'Metales Pesados'!F498:CU986,94,FALSE)</f>
        <v>0</v>
      </c>
    </row>
    <row r="499" spans="1:14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2">
        <v>32709</v>
      </c>
      <c r="G499" s="50" t="s">
        <v>609</v>
      </c>
      <c r="H499" s="65">
        <f>VLOOKUP(F499,'Metales Pesados'!F499:U987,16,FALSE)</f>
        <v>0</v>
      </c>
      <c r="I499" s="36">
        <f>VLOOKUP(F499,'Metales Pesados'!F499:AH987,29,FALSE)</f>
        <v>0</v>
      </c>
      <c r="J499" s="61">
        <f>VLOOKUP(F499,'Metales Pesados'!F499:AU987,42,FALSE)</f>
        <v>0</v>
      </c>
      <c r="K499" s="36">
        <f>VLOOKUP(F499,'Metales Pesados'!F499:BH987,55,FALSE)</f>
        <v>0</v>
      </c>
      <c r="L499" s="36">
        <f>VLOOKUP(F499,'Metales Pesados'!F499:BU987,68,FALSE)</f>
        <v>0</v>
      </c>
      <c r="M499" s="36">
        <f>VLOOKUP(F499,'Metales Pesados'!F499:CH987,81,FALSE)</f>
        <v>0</v>
      </c>
      <c r="N499" s="61">
        <f>VLOOKUP(F499,'Metales Pesados'!F499:CU987,94,FALSE)</f>
        <v>0</v>
      </c>
    </row>
    <row r="500" spans="1:14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2">
        <v>32465</v>
      </c>
      <c r="G500" s="50" t="s">
        <v>610</v>
      </c>
      <c r="H500" s="65">
        <f>VLOOKUP(F500,'Metales Pesados'!F500:U988,16,FALSE)</f>
        <v>0</v>
      </c>
      <c r="I500" s="36">
        <f>VLOOKUP(F500,'Metales Pesados'!F500:AH988,29,FALSE)</f>
        <v>0</v>
      </c>
      <c r="J500" s="61">
        <f>VLOOKUP(F500,'Metales Pesados'!F500:AU988,42,FALSE)</f>
        <v>0</v>
      </c>
      <c r="K500" s="36">
        <f>VLOOKUP(F500,'Metales Pesados'!F500:BH988,55,FALSE)</f>
        <v>0</v>
      </c>
      <c r="L500" s="36">
        <f>VLOOKUP(F500,'Metales Pesados'!F500:BU988,68,FALSE)</f>
        <v>0</v>
      </c>
      <c r="M500" s="36">
        <f>VLOOKUP(F500,'Metales Pesados'!F500:CH988,81,FALSE)</f>
        <v>0</v>
      </c>
      <c r="N500" s="61">
        <f>VLOOKUP(F500,'Metales Pesados'!F500:CU988,94,FALSE)</f>
        <v>0</v>
      </c>
    </row>
    <row r="501" spans="1:14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2">
        <v>33095</v>
      </c>
      <c r="G501" s="50" t="s">
        <v>611</v>
      </c>
      <c r="H501" s="65">
        <f>VLOOKUP(F501,'Metales Pesados'!F501:U989,16,FALSE)</f>
        <v>0</v>
      </c>
      <c r="I501" s="36">
        <f>VLOOKUP(F501,'Metales Pesados'!F501:AH989,29,FALSE)</f>
        <v>0</v>
      </c>
      <c r="J501" s="61">
        <f>VLOOKUP(F501,'Metales Pesados'!F501:AU989,42,FALSE)</f>
        <v>0</v>
      </c>
      <c r="K501" s="36">
        <f>VLOOKUP(F501,'Metales Pesados'!F501:BH989,55,FALSE)</f>
        <v>0</v>
      </c>
      <c r="L501" s="36">
        <f>VLOOKUP(F501,'Metales Pesados'!F501:BU989,68,FALSE)</f>
        <v>0</v>
      </c>
      <c r="M501" s="36">
        <f>VLOOKUP(F501,'Metales Pesados'!F501:CH989,81,FALSE)</f>
        <v>0</v>
      </c>
      <c r="N501" s="61">
        <f>VLOOKUP(F501,'Metales Pesados'!F501:CU989,94,FALSE)</f>
        <v>0</v>
      </c>
    </row>
    <row r="502" spans="1:14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2">
        <v>33130</v>
      </c>
      <c r="G502" s="50" t="s">
        <v>613</v>
      </c>
      <c r="H502" s="65">
        <f>VLOOKUP(F502,'Metales Pesados'!F502:U990,16,FALSE)</f>
        <v>0</v>
      </c>
      <c r="I502" s="36">
        <f>VLOOKUP(F502,'Metales Pesados'!F502:AH990,29,FALSE)</f>
        <v>0</v>
      </c>
      <c r="J502" s="61">
        <f>VLOOKUP(F502,'Metales Pesados'!F502:AU990,42,FALSE)</f>
        <v>0</v>
      </c>
      <c r="K502" s="36">
        <f>VLOOKUP(F502,'Metales Pesados'!F502:BH990,55,FALSE)</f>
        <v>0</v>
      </c>
      <c r="L502" s="36">
        <f>VLOOKUP(F502,'Metales Pesados'!F502:BU990,68,FALSE)</f>
        <v>0</v>
      </c>
      <c r="M502" s="36">
        <f>VLOOKUP(F502,'Metales Pesados'!F502:CH990,81,FALSE)</f>
        <v>0</v>
      </c>
      <c r="N502" s="61">
        <f>VLOOKUP(F502,'Metales Pesados'!F502:CU990,94,FALSE)</f>
        <v>0</v>
      </c>
    </row>
    <row r="503" spans="1:14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2">
        <v>32852</v>
      </c>
      <c r="G503" s="50" t="s">
        <v>614</v>
      </c>
      <c r="H503" s="65">
        <f>VLOOKUP(F503,'Metales Pesados'!F503:U991,16,FALSE)</f>
        <v>0</v>
      </c>
      <c r="I503" s="36">
        <f>VLOOKUP(F503,'Metales Pesados'!F503:AH991,29,FALSE)</f>
        <v>0</v>
      </c>
      <c r="J503" s="61">
        <f>VLOOKUP(F503,'Metales Pesados'!F503:AU991,42,FALSE)</f>
        <v>0</v>
      </c>
      <c r="K503" s="36">
        <f>VLOOKUP(F503,'Metales Pesados'!F503:BH991,55,FALSE)</f>
        <v>0</v>
      </c>
      <c r="L503" s="36">
        <f>VLOOKUP(F503,'Metales Pesados'!F503:BU991,68,FALSE)</f>
        <v>0</v>
      </c>
      <c r="M503" s="36">
        <f>VLOOKUP(F503,'Metales Pesados'!F503:CH991,81,FALSE)</f>
        <v>0</v>
      </c>
      <c r="N503" s="61">
        <f>VLOOKUP(F503,'Metales Pesados'!F503:CU991,94,FALSE)</f>
        <v>0</v>
      </c>
    </row>
    <row r="504" spans="1:14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2">
        <v>32851</v>
      </c>
      <c r="G504" s="50" t="s">
        <v>615</v>
      </c>
      <c r="H504" s="65">
        <f>VLOOKUP(F504,'Metales Pesados'!F504:U992,16,FALSE)</f>
        <v>0</v>
      </c>
      <c r="I504" s="36">
        <f>VLOOKUP(F504,'Metales Pesados'!F504:AH992,29,FALSE)</f>
        <v>0</v>
      </c>
      <c r="J504" s="61">
        <f>VLOOKUP(F504,'Metales Pesados'!F504:AU992,42,FALSE)</f>
        <v>0</v>
      </c>
      <c r="K504" s="36">
        <f>VLOOKUP(F504,'Metales Pesados'!F504:BH992,55,FALSE)</f>
        <v>0</v>
      </c>
      <c r="L504" s="36">
        <f>VLOOKUP(F504,'Metales Pesados'!F504:BU992,68,FALSE)</f>
        <v>0</v>
      </c>
      <c r="M504" s="36">
        <f>VLOOKUP(F504,'Metales Pesados'!F504:CH992,81,FALSE)</f>
        <v>0</v>
      </c>
      <c r="N504" s="61">
        <f>VLOOKUP(F504,'Metales Pesados'!F504:CU992,94,FALSE)</f>
        <v>0</v>
      </c>
    </row>
    <row r="505" spans="1:14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2">
        <v>33385</v>
      </c>
      <c r="G505" s="50" t="s">
        <v>616</v>
      </c>
      <c r="H505" s="65">
        <f>VLOOKUP(F505,'Metales Pesados'!F505:U993,16,FALSE)</f>
        <v>0</v>
      </c>
      <c r="I505" s="36">
        <f>VLOOKUP(F505,'Metales Pesados'!F505:AH993,29,FALSE)</f>
        <v>0</v>
      </c>
      <c r="J505" s="61">
        <f>VLOOKUP(F505,'Metales Pesados'!F505:AU993,42,FALSE)</f>
        <v>0</v>
      </c>
      <c r="K505" s="36">
        <f>VLOOKUP(F505,'Metales Pesados'!F505:BH993,55,FALSE)</f>
        <v>0</v>
      </c>
      <c r="L505" s="36">
        <f>VLOOKUP(F505,'Metales Pesados'!F505:BU993,68,FALSE)</f>
        <v>0</v>
      </c>
      <c r="M505" s="36">
        <f>VLOOKUP(F505,'Metales Pesados'!F505:CH993,81,FALSE)</f>
        <v>0</v>
      </c>
      <c r="N505" s="61">
        <f>VLOOKUP(F505,'Metales Pesados'!F505:CU993,94,FALSE)</f>
        <v>0</v>
      </c>
    </row>
    <row r="506" spans="1:14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2">
        <v>33384</v>
      </c>
      <c r="G506" s="50" t="s">
        <v>617</v>
      </c>
      <c r="H506" s="65">
        <f>VLOOKUP(F506,'Metales Pesados'!F506:U994,16,FALSE)</f>
        <v>0</v>
      </c>
      <c r="I506" s="36">
        <f>VLOOKUP(F506,'Metales Pesados'!F506:AH994,29,FALSE)</f>
        <v>0</v>
      </c>
      <c r="J506" s="61">
        <f>VLOOKUP(F506,'Metales Pesados'!F506:AU994,42,FALSE)</f>
        <v>0</v>
      </c>
      <c r="K506" s="36">
        <f>VLOOKUP(F506,'Metales Pesados'!F506:BH994,55,FALSE)</f>
        <v>0</v>
      </c>
      <c r="L506" s="36">
        <f>VLOOKUP(F506,'Metales Pesados'!F506:BU994,68,FALSE)</f>
        <v>0</v>
      </c>
      <c r="M506" s="36">
        <f>VLOOKUP(F506,'Metales Pesados'!F506:CH994,81,FALSE)</f>
        <v>0</v>
      </c>
      <c r="N506" s="61">
        <f>VLOOKUP(F506,'Metales Pesados'!F506:CU994,94,FALSE)</f>
        <v>0</v>
      </c>
    </row>
    <row r="507" spans="1:14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2">
        <v>33683</v>
      </c>
      <c r="G507" s="50" t="s">
        <v>618</v>
      </c>
      <c r="H507" s="65">
        <f>VLOOKUP(F507,'Metales Pesados'!F507:U995,16,FALSE)</f>
        <v>0</v>
      </c>
      <c r="I507" s="36">
        <f>VLOOKUP(F507,'Metales Pesados'!F507:AH995,29,FALSE)</f>
        <v>0</v>
      </c>
      <c r="J507" s="61">
        <f>VLOOKUP(F507,'Metales Pesados'!F507:AU995,42,FALSE)</f>
        <v>0</v>
      </c>
      <c r="K507" s="36">
        <f>VLOOKUP(F507,'Metales Pesados'!F507:BH995,55,FALSE)</f>
        <v>0</v>
      </c>
      <c r="L507" s="36">
        <f>VLOOKUP(F507,'Metales Pesados'!F507:BU995,68,FALSE)</f>
        <v>0</v>
      </c>
      <c r="M507" s="36">
        <f>VLOOKUP(F507,'Metales Pesados'!F507:CH995,81,FALSE)</f>
        <v>0</v>
      </c>
      <c r="N507" s="61">
        <f>VLOOKUP(F507,'Metales Pesados'!F507:CU995,94,FALSE)</f>
        <v>0</v>
      </c>
    </row>
    <row r="508" spans="1:14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2">
        <v>34149</v>
      </c>
      <c r="G508" s="50" t="s">
        <v>620</v>
      </c>
      <c r="H508" s="65">
        <f>VLOOKUP(F508,'Metales Pesados'!F508:U996,16,FALSE)</f>
        <v>0</v>
      </c>
      <c r="I508" s="36">
        <f>VLOOKUP(F508,'Metales Pesados'!F508:AH996,29,FALSE)</f>
        <v>0</v>
      </c>
      <c r="J508" s="61">
        <f>VLOOKUP(F508,'Metales Pesados'!F508:AU996,42,FALSE)</f>
        <v>0</v>
      </c>
      <c r="K508" s="36">
        <f>VLOOKUP(F508,'Metales Pesados'!F508:BH996,55,FALSE)</f>
        <v>0</v>
      </c>
      <c r="L508" s="36">
        <f>VLOOKUP(F508,'Metales Pesados'!F508:BU996,68,FALSE)</f>
        <v>0</v>
      </c>
      <c r="M508" s="36">
        <f>VLOOKUP(F508,'Metales Pesados'!F508:CH996,81,FALSE)</f>
        <v>0</v>
      </c>
      <c r="N508" s="61">
        <f>VLOOKUP(F508,'Metales Pesados'!F508:CU996,94,FALSE)</f>
        <v>0</v>
      </c>
    </row>
    <row r="509" spans="1:14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2">
        <v>34150</v>
      </c>
      <c r="G509" s="50" t="s">
        <v>621</v>
      </c>
      <c r="H509" s="65">
        <f>VLOOKUP(F509,'Metales Pesados'!F509:U997,16,FALSE)</f>
        <v>0</v>
      </c>
      <c r="I509" s="36">
        <f>VLOOKUP(F509,'Metales Pesados'!F509:AH997,29,FALSE)</f>
        <v>0</v>
      </c>
      <c r="J509" s="61">
        <f>VLOOKUP(F509,'Metales Pesados'!F509:AU997,42,FALSE)</f>
        <v>0</v>
      </c>
      <c r="K509" s="36">
        <f>VLOOKUP(F509,'Metales Pesados'!F509:BH997,55,FALSE)</f>
        <v>0</v>
      </c>
      <c r="L509" s="36">
        <f>VLOOKUP(F509,'Metales Pesados'!F509:BU997,68,FALSE)</f>
        <v>0</v>
      </c>
      <c r="M509" s="36">
        <f>VLOOKUP(F509,'Metales Pesados'!F509:CH997,81,FALSE)</f>
        <v>0</v>
      </c>
      <c r="N509" s="61">
        <f>VLOOKUP(F509,'Metales Pesados'!F509:CU997,94,FALSE)</f>
        <v>0</v>
      </c>
    </row>
    <row r="510" spans="1:14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2">
        <v>34151</v>
      </c>
      <c r="G510" s="50" t="s">
        <v>622</v>
      </c>
      <c r="H510" s="65">
        <f>VLOOKUP(F510,'Metales Pesados'!F510:U998,16,FALSE)</f>
        <v>0</v>
      </c>
      <c r="I510" s="36">
        <f>VLOOKUP(F510,'Metales Pesados'!F510:AH998,29,FALSE)</f>
        <v>0</v>
      </c>
      <c r="J510" s="61">
        <f>VLOOKUP(F510,'Metales Pesados'!F510:AU998,42,FALSE)</f>
        <v>0</v>
      </c>
      <c r="K510" s="36">
        <f>VLOOKUP(F510,'Metales Pesados'!F510:BH998,55,FALSE)</f>
        <v>0</v>
      </c>
      <c r="L510" s="36">
        <f>VLOOKUP(F510,'Metales Pesados'!F510:BU998,68,FALSE)</f>
        <v>0</v>
      </c>
      <c r="M510" s="36">
        <f>VLOOKUP(F510,'Metales Pesados'!F510:CH998,81,FALSE)</f>
        <v>0</v>
      </c>
      <c r="N510" s="61">
        <f>VLOOKUP(F510,'Metales Pesados'!F510:CU998,94,FALSE)</f>
        <v>0</v>
      </c>
    </row>
    <row r="511" spans="1:14" x14ac:dyDescent="0.2">
      <c r="A511" s="47" t="s">
        <v>465</v>
      </c>
      <c r="B511" s="47" t="s">
        <v>480</v>
      </c>
      <c r="C511" s="47" t="s">
        <v>465</v>
      </c>
      <c r="D511" s="47" t="s">
        <v>466</v>
      </c>
      <c r="E511" s="48" t="s">
        <v>624</v>
      </c>
      <c r="F511" s="72">
        <v>34507</v>
      </c>
      <c r="G511" s="50" t="s">
        <v>625</v>
      </c>
      <c r="H511" s="65">
        <f>VLOOKUP(F511,'Metales Pesados'!F511:U999,16,FALSE)</f>
        <v>0</v>
      </c>
      <c r="I511" s="36">
        <f>VLOOKUP(F511,'Metales Pesados'!F511:AH999,29,FALSE)</f>
        <v>0</v>
      </c>
      <c r="J511" s="61">
        <f>VLOOKUP(F511,'Metales Pesados'!F511:AU999,42,FALSE)</f>
        <v>0</v>
      </c>
      <c r="K511" s="36">
        <f>VLOOKUP(F511,'Metales Pesados'!F511:BH999,55,FALSE)</f>
        <v>0</v>
      </c>
      <c r="L511" s="36">
        <f>VLOOKUP(F511,'Metales Pesados'!F511:BU999,68,FALSE)</f>
        <v>0</v>
      </c>
      <c r="M511" s="36">
        <f>VLOOKUP(F511,'Metales Pesados'!F511:CH999,81,FALSE)</f>
        <v>0</v>
      </c>
      <c r="N511" s="61">
        <f>VLOOKUP(F511,'Metales Pesados'!F511:CU999,94,FALSE)</f>
        <v>0</v>
      </c>
    </row>
    <row r="512" spans="1:14" x14ac:dyDescent="0.2">
      <c r="A512" s="47" t="s">
        <v>465</v>
      </c>
      <c r="B512" s="47" t="s">
        <v>480</v>
      </c>
      <c r="C512" s="47" t="s">
        <v>465</v>
      </c>
      <c r="D512" s="47" t="s">
        <v>511</v>
      </c>
      <c r="E512" s="48" t="s">
        <v>624</v>
      </c>
      <c r="F512" s="72">
        <v>34501</v>
      </c>
      <c r="G512" s="50" t="s">
        <v>626</v>
      </c>
      <c r="H512" s="65">
        <f>VLOOKUP(F512,'Metales Pesados'!F512:U1000,16,FALSE)</f>
        <v>0</v>
      </c>
      <c r="I512" s="36">
        <f>VLOOKUP(F512,'Metales Pesados'!F512:AH1000,29,FALSE)</f>
        <v>0</v>
      </c>
      <c r="J512" s="61">
        <f>VLOOKUP(F512,'Metales Pesados'!F512:AU1000,42,FALSE)</f>
        <v>0</v>
      </c>
      <c r="K512" s="36">
        <f>VLOOKUP(F512,'Metales Pesados'!F512:BH1000,55,FALSE)</f>
        <v>0</v>
      </c>
      <c r="L512" s="36">
        <f>VLOOKUP(F512,'Metales Pesados'!F512:BU1000,68,FALSE)</f>
        <v>0</v>
      </c>
      <c r="M512" s="36">
        <f>VLOOKUP(F512,'Metales Pesados'!F512:CH1000,81,FALSE)</f>
        <v>0</v>
      </c>
      <c r="N512" s="61">
        <f>VLOOKUP(F512,'Metales Pesados'!F512:CU1000,94,FALSE)</f>
        <v>0</v>
      </c>
    </row>
    <row r="513" spans="1:14" x14ac:dyDescent="0.2">
      <c r="A513" s="47" t="s">
        <v>205</v>
      </c>
      <c r="B513" s="47" t="s">
        <v>206</v>
      </c>
      <c r="C513" s="47" t="s">
        <v>205</v>
      </c>
      <c r="D513" s="47" t="s">
        <v>206</v>
      </c>
      <c r="E513" s="48" t="s">
        <v>624</v>
      </c>
      <c r="F513" s="72">
        <v>34472</v>
      </c>
      <c r="G513" s="50" t="s">
        <v>627</v>
      </c>
      <c r="H513" s="65">
        <f>VLOOKUP(F513,'Metales Pesados'!F513:U1001,16,FALSE)</f>
        <v>0</v>
      </c>
      <c r="I513" s="36">
        <f>VLOOKUP(F513,'Metales Pesados'!F513:AH1001,29,FALSE)</f>
        <v>0</v>
      </c>
      <c r="J513" s="61">
        <f>VLOOKUP(F513,'Metales Pesados'!F513:AU1001,42,FALSE)</f>
        <v>0</v>
      </c>
      <c r="K513" s="36">
        <f>VLOOKUP(F513,'Metales Pesados'!F513:BH1001,55,FALSE)</f>
        <v>0</v>
      </c>
      <c r="L513" s="36">
        <f>VLOOKUP(F513,'Metales Pesados'!F513:BU1001,68,FALSE)</f>
        <v>0</v>
      </c>
      <c r="M513" s="36">
        <f>VLOOKUP(F513,'Metales Pesados'!F513:CH1001,81,FALSE)</f>
        <v>0</v>
      </c>
      <c r="N513" s="61">
        <f>VLOOKUP(F513,'Metales Pesados'!F513:CU1001,94,FALSE)</f>
        <v>0</v>
      </c>
    </row>
    <row r="514" spans="1:14" ht="10.199999999999999" thickBot="1" x14ac:dyDescent="0.25">
      <c r="A514" s="68" t="s">
        <v>6</v>
      </c>
      <c r="B514" s="68" t="s">
        <v>48</v>
      </c>
      <c r="C514" s="68" t="s">
        <v>25</v>
      </c>
      <c r="D514" s="68" t="s">
        <v>49</v>
      </c>
      <c r="E514" s="69" t="s">
        <v>40</v>
      </c>
      <c r="F514" s="76">
        <v>33980</v>
      </c>
      <c r="G514" s="70" t="s">
        <v>623</v>
      </c>
      <c r="H514" s="66">
        <f>VLOOKUP(F514,'Metales Pesados'!F514:U1002,16,FALSE)</f>
        <v>0</v>
      </c>
      <c r="I514" s="67">
        <f>VLOOKUP(F514,'Metales Pesados'!F514:AH1002,29,FALSE)</f>
        <v>0</v>
      </c>
      <c r="J514" s="62">
        <f>VLOOKUP(F514,'Metales Pesados'!F514:AU1002,42,FALSE)</f>
        <v>0</v>
      </c>
      <c r="K514" s="67">
        <f>VLOOKUP(F514,'Metales Pesados'!F514:BH1002,55,FALSE)</f>
        <v>0</v>
      </c>
      <c r="L514" s="67">
        <f>VLOOKUP(F514,'Metales Pesados'!F514:BU1002,68,FALSE)</f>
        <v>0</v>
      </c>
      <c r="M514" s="67">
        <f>VLOOKUP(F514,'Metales Pesados'!F514:CH1002,81,FALSE)</f>
        <v>0</v>
      </c>
      <c r="N514" s="62">
        <f>VLOOKUP(F514,'Metales Pesados'!F514:CU1002,94,FALSE)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82</v>
      </c>
      <c r="C2" s="21">
        <f t="shared" ref="C2:M2" si="0">SUM(C4:C14)</f>
        <v>85</v>
      </c>
      <c r="D2" s="21">
        <f t="shared" si="0"/>
        <v>363</v>
      </c>
      <c r="E2" s="21">
        <f t="shared" si="0"/>
        <v>119</v>
      </c>
      <c r="F2" s="21">
        <f t="shared" si="0"/>
        <v>572</v>
      </c>
      <c r="G2" s="21">
        <f t="shared" si="0"/>
        <v>720</v>
      </c>
      <c r="H2" s="21">
        <f t="shared" si="0"/>
        <v>510</v>
      </c>
      <c r="I2" s="21">
        <f t="shared" si="0"/>
        <v>451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447</v>
      </c>
      <c r="H4" s="28">
        <f>SUMIFS('Metales Pesados'!O$7:O$487,'Metales Pesados'!$C$7:$C$487,Grafico!$A4)</f>
        <v>218</v>
      </c>
      <c r="I4" s="28">
        <f>SUMIFS('Metales Pesados'!P$7:P$487,'Metales Pesados'!$C$7:$C$487,Grafico!$A4)</f>
        <v>52</v>
      </c>
      <c r="J4" s="28">
        <f>SUMIFS('Metales Pesados'!Q$7:Q$487,'Metales Pesados'!$C$7:$C$487,Grafico!$A4)</f>
        <v>0</v>
      </c>
      <c r="K4" s="28">
        <f>SUMIFS('Metales Pesados'!R$7:R$487,'Metales Pesados'!$C$7:$C$487,Grafico!$A4)</f>
        <v>0</v>
      </c>
      <c r="L4" s="28">
        <f>SUMIFS('Metales Pesados'!S$7:S$487,'Metales Pesados'!$C$7:$C$487,Grafico!$A4)</f>
        <v>0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134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0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72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170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1</v>
      </c>
      <c r="J8" s="26">
        <f>SUMIFS('Metales Pesados'!Q$7:Q$487,'Metales Pesados'!$C$7:$C$487,Grafico!$A8)</f>
        <v>0</v>
      </c>
      <c r="K8" s="26">
        <f>SUMIFS('Metales Pesados'!R$7:R$487,'Metales Pesados'!$C$7:$C$487,Grafico!$A8)</f>
        <v>0</v>
      </c>
      <c r="L8" s="26">
        <f>SUMIFS('Metales Pesados'!S$7:S$487,'Metales Pesados'!$C$7:$C$487,Grafico!$A8)</f>
        <v>0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0</v>
      </c>
      <c r="J9" s="26">
        <f>SUMIFS('Metales Pesados'!Q$7:Q$487,'Metales Pesados'!$C$7:$C$487,Grafico!$A9)</f>
        <v>0</v>
      </c>
      <c r="K9" s="26">
        <f>SUMIFS('Metales Pesados'!R$7:R$487,'Metales Pesados'!$C$7:$C$487,Grafico!$A9)</f>
        <v>0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0</v>
      </c>
      <c r="K13" s="26">
        <f>SUMIFS('Metales Pesados'!R$7:R$487,'Metales Pesados'!$C$7:$C$487,Grafico!$A13)</f>
        <v>0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2</v>
      </c>
      <c r="F14" s="26">
        <f>SUMIFS('Metales Pesados'!M$7:M$487,'Metales Pesados'!$C$7:$C$487,Grafico!$A14)</f>
        <v>7</v>
      </c>
      <c r="G14" s="26">
        <f>SUMIFS('Metales Pesados'!N$7:N$487,'Metales Pesados'!$C$7:$C$487,Grafico!$A14)</f>
        <v>6</v>
      </c>
      <c r="H14" s="26">
        <f>SUMIFS('Metales Pesados'!O$7:O$487,'Metales Pesados'!$C$7:$C$487,Grafico!$A14)</f>
        <v>90</v>
      </c>
      <c r="I14" s="26">
        <f>SUMIFS('Metales Pesados'!P$7:P$487,'Metales Pesados'!$C$7:$C$487,Grafico!$A14)</f>
        <v>94</v>
      </c>
      <c r="J14" s="26">
        <f>SUMIFS('Metales Pesados'!Q$7:Q$487,'Metales Pesados'!$C$7:$C$487,Grafico!$A14)</f>
        <v>0</v>
      </c>
      <c r="K14" s="26">
        <f>SUMIFS('Metales Pesados'!R$7:R$487,'Metales Pesados'!$C$7:$C$487,Grafico!$A14)</f>
        <v>0</v>
      </c>
      <c r="L14" s="26">
        <f>SUMIFS('Metales Pesados'!S$7:S$487,'Metales Pesados'!$C$7:$C$487,Grafico!$A14)</f>
        <v>0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2024-09-06T16:50:27Z</dcterms:modified>
</cp:coreProperties>
</file>